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91" windowWidth="11775" windowHeight="10515" tabRatio="669" activeTab="0"/>
  </bookViews>
  <sheets>
    <sheet name="概要書表紙" sheetId="1" r:id="rId1"/>
    <sheet name="S判定資料" sheetId="2" r:id="rId2"/>
    <sheet name="RC判定資料" sheetId="3" r:id="rId3"/>
    <sheet name="概要書" sheetId="4" r:id="rId4"/>
    <sheet name="一般事項" sheetId="5" r:id="rId5"/>
    <sheet name="概要書(2)経年指標" sheetId="6" r:id="rId6"/>
    <sheet name="概要書(3)形状指標" sheetId="7" r:id="rId7"/>
  </sheets>
  <definedNames>
    <definedName name="_xlnm.Print_Area" localSheetId="2">'RC判定資料'!$B$1:$AA$73</definedName>
    <definedName name="_xlnm.Print_Area" localSheetId="1">'S判定資料'!$B$1:$AJ$59</definedName>
    <definedName name="_xlnm.Print_Area" localSheetId="4">'一般事項'!$A$1:$K$121</definedName>
    <definedName name="_xlnm.Print_Area" localSheetId="3">'概要書'!$A$2:$Q$114</definedName>
    <definedName name="_xlnm.Print_Area" localSheetId="5">'概要書(2)経年指標'!$A$1:$AU$52</definedName>
    <definedName name="_xlnm.Print_Area" localSheetId="6">'概要書(3)形状指標'!$A$1:$AO$90</definedName>
    <definedName name="_xlnm.Print_Area" localSheetId="0">'概要書表紙'!$A$1:$P$49</definedName>
    <definedName name="PRINT_AREA_MI">#REF!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<sst xmlns="http://schemas.openxmlformats.org/spreadsheetml/2006/main" count="1306" uniqueCount="671">
  <si>
    <t>階</t>
  </si>
  <si>
    <t>1） 建 物 概 要</t>
  </si>
  <si>
    <t>　　目　的</t>
  </si>
  <si>
    <t>耐震診断　・</t>
  </si>
  <si>
    <t>改修計画　・</t>
  </si>
  <si>
    <t>改修実施</t>
  </si>
  <si>
    <t xml:space="preserve"> 月日</t>
  </si>
  <si>
    <t xml:space="preserve"> 担当</t>
  </si>
  <si>
    <t>延面積</t>
  </si>
  <si>
    <t>建築面積</t>
  </si>
  <si>
    <t>地階面積</t>
  </si>
  <si>
    <t>建築年</t>
  </si>
  <si>
    <t>経過年数</t>
  </si>
  <si>
    <t>構 造</t>
  </si>
  <si>
    <t>階 数</t>
  </si>
  <si>
    <t>杭基礎（木、RC、PC）</t>
  </si>
  <si>
    <t>平　面</t>
  </si>
  <si>
    <t>（ほぼ整形、不整形）</t>
  </si>
  <si>
    <t>構造形式</t>
  </si>
  <si>
    <t>（ラ－メン、ブレ－ス、耐震壁）</t>
  </si>
  <si>
    <t>極脆性柱</t>
  </si>
  <si>
    <t>（有・無）</t>
  </si>
  <si>
    <t>下階壁抜け</t>
  </si>
  <si>
    <t>平面柱抜け</t>
  </si>
  <si>
    <t>2） 診 断 手 法</t>
  </si>
  <si>
    <t>次、</t>
  </si>
  <si>
    <t>防協</t>
  </si>
  <si>
    <t>文科省基準、</t>
  </si>
  <si>
    <t>告示（2089号）</t>
  </si>
  <si>
    <t>コンクリ－ト調査（有、無）</t>
  </si>
  <si>
    <t>鉄筋:</t>
  </si>
  <si>
    <t>主筋</t>
  </si>
  <si>
    <t>注1</t>
  </si>
  <si>
    <t>診断用偏心率　l</t>
  </si>
  <si>
    <t>X　方　向</t>
  </si>
  <si>
    <t>Y　方　向</t>
  </si>
  <si>
    <t>§0. 耐震診断概要書</t>
  </si>
  <si>
    <t>鉄筋調査（有、無）</t>
  </si>
  <si>
    <t>鉄骨調査（有、無）</t>
  </si>
  <si>
    <t xml:space="preserve"> 階</t>
  </si>
  <si>
    <t>建築年月,構造,階数</t>
  </si>
  <si>
    <t xml:space="preserve">   構造上の特徴</t>
  </si>
  <si>
    <t>(株）構造ソフト</t>
  </si>
  <si>
    <t>Y 方 向</t>
  </si>
  <si>
    <t>X 方 向</t>
  </si>
  <si>
    <t>受　付</t>
  </si>
  <si>
    <t>審　査</t>
  </si>
  <si>
    <t>是正通知</t>
  </si>
  <si>
    <t>是正確認</t>
  </si>
  <si>
    <t>判　定　会</t>
  </si>
  <si>
    <t>判定書交付</t>
  </si>
  <si>
    <t>塔屋 - 階　</t>
  </si>
  <si>
    <t>地下　0　階</t>
  </si>
  <si>
    <t>メーカー名</t>
  </si>
  <si>
    <t>氏　名</t>
  </si>
  <si>
    <t>平 成</t>
  </si>
  <si>
    <t>診断用コンクリート強度</t>
  </si>
  <si>
    <t>N/㎟</t>
  </si>
  <si>
    <t>設計時コンクリート強度</t>
  </si>
  <si>
    <t>現場調査結果調査数</t>
  </si>
  <si>
    <t>ヶ所</t>
  </si>
  <si>
    <t>最大値</t>
  </si>
  <si>
    <t>◎</t>
  </si>
  <si>
    <t>S、</t>
  </si>
  <si>
    <t>RC、</t>
  </si>
  <si>
    <t>SRC</t>
  </si>
  <si>
    <t>RC</t>
  </si>
  <si>
    <t>(2)</t>
  </si>
  <si>
    <t>S、</t>
  </si>
  <si>
    <t>SRC</t>
  </si>
  <si>
    <t>連絡先住所(TEL/FAX)</t>
  </si>
  <si>
    <t>TEL</t>
  </si>
  <si>
    <t>FAX</t>
  </si>
  <si>
    <t>Fc</t>
  </si>
  <si>
    <t>N/㎟</t>
  </si>
  <si>
    <t>Fc</t>
  </si>
  <si>
    <t>HOOP</t>
  </si>
  <si>
    <t>STP</t>
  </si>
  <si>
    <t>α=Ai*Z*W*β</t>
  </si>
  <si>
    <t>γ= （Σ2.5Aw + Σ0.7Ac + Σ0.7Aw′）/1000kN</t>
  </si>
  <si>
    <t>/1000</t>
  </si>
  <si>
    <t>kN</t>
  </si>
  <si>
    <t>　（γ/α）</t>
  </si>
  <si>
    <r>
      <t>m</t>
    </r>
    <r>
      <rPr>
        <vertAlign val="superscript"/>
        <sz val="9.5"/>
        <color indexed="12"/>
        <rFont val="ＭＳ 明朝"/>
        <family val="1"/>
      </rPr>
      <t>2</t>
    </r>
  </si>
  <si>
    <r>
      <t>m</t>
    </r>
    <r>
      <rPr>
        <vertAlign val="superscript"/>
        <sz val="9.5"/>
        <color indexed="12"/>
        <rFont val="ＭＳ 明朝"/>
        <family val="1"/>
      </rPr>
      <t>2</t>
    </r>
  </si>
  <si>
    <r>
      <t>m</t>
    </r>
    <r>
      <rPr>
        <vertAlign val="superscript"/>
        <sz val="9.5"/>
        <color indexed="12"/>
        <rFont val="ＭＳ 明朝"/>
        <family val="1"/>
      </rPr>
      <t>2</t>
    </r>
  </si>
  <si>
    <t>ソフト名</t>
  </si>
  <si>
    <t>N/㎟</t>
  </si>
  <si>
    <t>最小値</t>
  </si>
  <si>
    <t>判定指標</t>
  </si>
  <si>
    <t>Iso＝</t>
  </si>
  <si>
    <t>割り増しがある場合コメント</t>
  </si>
  <si>
    <t>診断方針</t>
  </si>
  <si>
    <t>モデル化について</t>
  </si>
  <si>
    <t>診断建物の特徴</t>
  </si>
  <si>
    <t>現場調査から診断に反映した部分</t>
  </si>
  <si>
    <t>診断者判断によりモデル化を考慮した部分</t>
  </si>
  <si>
    <t>判定会にて審査したい部分</t>
  </si>
  <si>
    <t>補強方針</t>
  </si>
  <si>
    <t>その他</t>
  </si>
  <si>
    <t>建　築　物　名</t>
  </si>
  <si>
    <t>所　　在　　地</t>
  </si>
  <si>
    <t>面　  積</t>
  </si>
  <si>
    <t>基　礎　種　別</t>
  </si>
  <si>
    <t>診　断　基　準</t>
  </si>
  <si>
    <t>電 算 ソ フ ト</t>
  </si>
  <si>
    <t>直 接 担 当 者</t>
  </si>
  <si>
    <t>診断実施年月</t>
  </si>
  <si>
    <t>材　料　調　査</t>
  </si>
  <si>
    <t>（診断使用値）</t>
  </si>
  <si>
    <t>（防災協会　文科省　県有施設）</t>
  </si>
  <si>
    <t>立　面　　</t>
  </si>
  <si>
    <t>SRC造の場合0.7を1.0に読み替える   各断面積単位は、㎟とする。</t>
  </si>
  <si>
    <t>地上　3　階</t>
  </si>
  <si>
    <t>不明</t>
  </si>
  <si>
    <t>階</t>
  </si>
  <si>
    <t>　 建物名称　</t>
  </si>
  <si>
    <t xml:space="preserve">平　成 </t>
  </si>
  <si>
    <t>年</t>
  </si>
  <si>
    <t>月</t>
  </si>
  <si>
    <t>日</t>
  </si>
  <si>
    <t xml:space="preserve">報告書修正案 V3 </t>
  </si>
  <si>
    <t>***************</t>
  </si>
  <si>
    <t>***********</t>
  </si>
  <si>
    <t>次診断</t>
  </si>
  <si>
    <t>m</t>
  </si>
  <si>
    <t>判定作業日:平成</t>
  </si>
  <si>
    <t>:判定</t>
  </si>
  <si>
    <t>未</t>
  </si>
  <si>
    <t>終</t>
  </si>
  <si>
    <t>診断目的　:</t>
  </si>
  <si>
    <t>改修計画</t>
  </si>
  <si>
    <t>連 絡 先 :</t>
  </si>
  <si>
    <t xml:space="preserve"> 建 設 年</t>
  </si>
  <si>
    <t xml:space="preserve"> 建築面積</t>
  </si>
  <si>
    <t xml:space="preserve"> 構造種別</t>
  </si>
  <si>
    <t>造</t>
  </si>
  <si>
    <t>X方向</t>
  </si>
  <si>
    <t>Y方向</t>
  </si>
  <si>
    <t xml:space="preserve"> 使用材料</t>
  </si>
  <si>
    <t>　設計図書の確認</t>
  </si>
  <si>
    <t>　意匠図:</t>
  </si>
  <si>
    <t>　構造図:</t>
  </si>
  <si>
    <t>加力方向</t>
  </si>
  <si>
    <t>方</t>
  </si>
  <si>
    <t>向</t>
  </si>
  <si>
    <t>X</t>
  </si>
  <si>
    <t>Y</t>
  </si>
  <si>
    <t>次診断</t>
  </si>
  <si>
    <t>Iso=</t>
  </si>
  <si>
    <t>使用プログラム :</t>
  </si>
  <si>
    <t>　　Nのときの階:</t>
  </si>
  <si>
    <t>平均重量は妥当か</t>
  </si>
  <si>
    <t xml:space="preserve">  N</t>
  </si>
  <si>
    <t>Eo決定式は妥当か</t>
  </si>
  <si>
    <t>を満足か?</t>
  </si>
  <si>
    <t>Y,  N</t>
  </si>
  <si>
    <t>F）</t>
  </si>
  <si>
    <t>平　面　概　略　図</t>
  </si>
  <si>
    <r>
      <t>耐</t>
    </r>
    <r>
      <rPr>
        <sz val="25"/>
        <rFont val="Century"/>
        <family val="1"/>
      </rPr>
      <t xml:space="preserve">  </t>
    </r>
    <r>
      <rPr>
        <sz val="25"/>
        <rFont val="ＭＳ 明朝"/>
        <family val="1"/>
      </rPr>
      <t>震</t>
    </r>
    <r>
      <rPr>
        <sz val="25"/>
        <rFont val="Century"/>
        <family val="1"/>
      </rPr>
      <t xml:space="preserve">  </t>
    </r>
    <r>
      <rPr>
        <sz val="25"/>
        <rFont val="ＭＳ 明朝"/>
        <family val="1"/>
      </rPr>
      <t>診</t>
    </r>
    <r>
      <rPr>
        <sz val="25"/>
        <rFont val="Century"/>
        <family val="1"/>
      </rPr>
      <t xml:space="preserve">  </t>
    </r>
    <r>
      <rPr>
        <sz val="25"/>
        <rFont val="ＭＳ 明朝"/>
        <family val="1"/>
      </rPr>
      <t>断</t>
    </r>
    <r>
      <rPr>
        <sz val="25"/>
        <rFont val="Century"/>
        <family val="1"/>
      </rPr>
      <t xml:space="preserve">  </t>
    </r>
    <r>
      <rPr>
        <sz val="25"/>
        <rFont val="ＭＳ 明朝"/>
        <family val="1"/>
      </rPr>
      <t>概</t>
    </r>
    <r>
      <rPr>
        <sz val="25"/>
        <rFont val="Century"/>
        <family val="1"/>
      </rPr>
      <t xml:space="preserve">  </t>
    </r>
    <r>
      <rPr>
        <sz val="25"/>
        <rFont val="ＭＳ 明朝"/>
        <family val="1"/>
      </rPr>
      <t>要</t>
    </r>
    <r>
      <rPr>
        <sz val="25"/>
        <rFont val="Century"/>
        <family val="1"/>
      </rPr>
      <t xml:space="preserve">  </t>
    </r>
    <r>
      <rPr>
        <sz val="25"/>
        <rFont val="ＭＳ 明朝"/>
        <family val="1"/>
      </rPr>
      <t>書</t>
    </r>
  </si>
  <si>
    <t>**</t>
  </si>
  <si>
    <t>総合所見</t>
  </si>
  <si>
    <t>耐 震 診 断 判 定 資 料</t>
  </si>
  <si>
    <t>(鉄骨造・体育館用)</t>
  </si>
  <si>
    <t>NO.1/</t>
  </si>
  <si>
    <t>(   )</t>
  </si>
  <si>
    <t>診断のみ</t>
  </si>
  <si>
    <t>その他（ ）</t>
  </si>
  <si>
    <t>棟  名</t>
  </si>
  <si>
    <t>用途</t>
  </si>
  <si>
    <t>F ～</t>
  </si>
  <si>
    <t xml:space="preserve"> 地耐力 (長期）</t>
  </si>
  <si>
    <t xml:space="preserve"> 支持力 (長期)</t>
  </si>
  <si>
    <t>kN/本 杭種</t>
  </si>
  <si>
    <t>杭</t>
  </si>
  <si>
    <t xml:space="preserve"> 有 ・ 無</t>
  </si>
  <si>
    <t xml:space="preserve"> 有 ・ 無</t>
  </si>
  <si>
    <t>　計算書:</t>
  </si>
  <si>
    <t xml:space="preserve"> 各種試験 :</t>
  </si>
  <si>
    <t>有 ・ 無</t>
  </si>
  <si>
    <t xml:space="preserve"> 診断基準 :</t>
  </si>
  <si>
    <t>向</t>
  </si>
  <si>
    <t xml:space="preserve"> 成  層・非成層</t>
  </si>
  <si>
    <t xml:space="preserve"> 重 量 W</t>
  </si>
  <si>
    <t>高</t>
  </si>
  <si>
    <t>（</t>
  </si>
  <si>
    <t>SS400</t>
  </si>
  <si>
    <t>直接基礎（べた,布,独立）</t>
  </si>
  <si>
    <t>耐</t>
  </si>
  <si>
    <t>震</t>
  </si>
  <si>
    <t>診</t>
  </si>
  <si>
    <t>断</t>
  </si>
  <si>
    <t>判</t>
  </si>
  <si>
    <t>定</t>
  </si>
  <si>
    <t>資</t>
  </si>
  <si>
    <t>料</t>
  </si>
  <si>
    <t>（RC,SRC造用）</t>
  </si>
  <si>
    <t>○診断のみ</t>
  </si>
  <si>
    <t>その他（　）</t>
  </si>
  <si>
    <t>建物名称</t>
  </si>
  <si>
    <t xml:space="preserve"> 棟    名</t>
  </si>
  <si>
    <t xml:space="preserve"> 建 設 地</t>
  </si>
  <si>
    <t>用途</t>
  </si>
  <si>
    <t>規模</t>
  </si>
  <si>
    <t>PF</t>
  </si>
  <si>
    <t>F</t>
  </si>
  <si>
    <t>BF</t>
  </si>
  <si>
    <t xml:space="preserve"> 延べ面積</t>
  </si>
  <si>
    <t xml:space="preserve"> 申 請 者</t>
  </si>
  <si>
    <t xml:space="preserve"> 構造形式</t>
  </si>
  <si>
    <t>ラーメン構造（耐震壁付）</t>
  </si>
  <si>
    <t>直接担当者</t>
  </si>
  <si>
    <t>コンクリ－ト</t>
  </si>
  <si>
    <t>強度</t>
  </si>
  <si>
    <t>　　鉄　　筋</t>
  </si>
  <si>
    <t>柱　:</t>
  </si>
  <si>
    <t>梁　:</t>
  </si>
  <si>
    <t>壁　:</t>
  </si>
  <si>
    <t>　　鋼　　材</t>
  </si>
  <si>
    <t>独立</t>
  </si>
  <si>
    <t>複合</t>
  </si>
  <si>
    <t>直接基礎</t>
  </si>
  <si>
    <t>長期耐力</t>
  </si>
  <si>
    <t>短期耐力</t>
  </si>
  <si>
    <t xml:space="preserve"> 基礎形式</t>
  </si>
  <si>
    <t>連続</t>
  </si>
  <si>
    <t>杭　基礎</t>
  </si>
  <si>
    <t>杭径</t>
  </si>
  <si>
    <t>長期</t>
  </si>
  <si>
    <t>kN/本</t>
  </si>
  <si>
    <t>短期</t>
  </si>
  <si>
    <t>杭種別</t>
  </si>
  <si>
    <t>　支持層</t>
  </si>
  <si>
    <t>有・無</t>
  </si>
  <si>
    <t>　構造計算書:</t>
  </si>
  <si>
    <t>各種試験:</t>
  </si>
  <si>
    <t>L→R</t>
  </si>
  <si>
    <t>L←R</t>
  </si>
  <si>
    <t>平均耐力値</t>
  </si>
  <si>
    <t>診断基準:</t>
  </si>
  <si>
    <t>防災協会(2001)</t>
  </si>
  <si>
    <t xml:space="preserve"> 主診断 :</t>
  </si>
  <si>
    <t>偏心率　l</t>
  </si>
  <si>
    <t>≦0.15</t>
  </si>
  <si>
    <t>判定</t>
  </si>
  <si>
    <t xml:space="preserve"> 副診断 :</t>
  </si>
  <si>
    <t>　（剛/重）比 n</t>
  </si>
  <si>
    <t>極脆性柱があるか</t>
  </si>
  <si>
    <t>有の破壊形式</t>
  </si>
  <si>
    <t>(新基準オプション)</t>
  </si>
  <si>
    <t>第２種構造要素があるか</t>
  </si>
  <si>
    <t>コ　メ　ン　ト</t>
  </si>
  <si>
    <t>Eoを決定した式</t>
  </si>
  <si>
    <t>　最大F値</t>
  </si>
  <si>
    <t>式</t>
  </si>
  <si>
    <t>maxF</t>
  </si>
  <si>
    <t>(5)</t>
  </si>
  <si>
    <t>偏心率　:</t>
  </si>
  <si>
    <t>0.15以下か</t>
  </si>
  <si>
    <t>高</t>
  </si>
  <si>
    <t>平均重量Wo=</t>
  </si>
  <si>
    <t>耐震壁　:</t>
  </si>
  <si>
    <t>耐震壁のせん断応力度　τ</t>
  </si>
  <si>
    <t>Eo</t>
  </si>
  <si>
    <t>T</t>
  </si>
  <si>
    <t>Is</t>
  </si>
  <si>
    <t>備考</t>
  </si>
  <si>
    <t>（剛/重）比:　n≦1.3</t>
  </si>
  <si>
    <t>各指標値</t>
  </si>
  <si>
    <t>のときの値</t>
  </si>
  <si>
    <t>≦1.30</t>
  </si>
  <si>
    <t xml:space="preserve">Σ2.5Aw + Σ0.7Ac ≧ ZWAiβ </t>
  </si>
  <si>
    <t>F=1.00</t>
  </si>
  <si>
    <t>耐震壁枚数</t>
  </si>
  <si>
    <t>（基準壁長Lo換算）</t>
  </si>
  <si>
    <t>X方向枚数</t>
  </si>
  <si>
    <t>Y方向枚数</t>
  </si>
  <si>
    <t>4F</t>
  </si>
  <si>
    <t>3F</t>
  </si>
  <si>
    <t>2F</t>
  </si>
  <si>
    <t>1F</t>
  </si>
  <si>
    <t>　Lo（m）</t>
  </si>
  <si>
    <t>F ～</t>
  </si>
  <si>
    <t>F :Fc　　　</t>
  </si>
  <si>
    <r>
      <t>N/mm</t>
    </r>
    <r>
      <rPr>
        <vertAlign val="superscript"/>
        <sz val="9"/>
        <rFont val="ＭＳ 明朝"/>
        <family val="1"/>
      </rPr>
      <t>2</t>
    </r>
  </si>
  <si>
    <t>SD295</t>
  </si>
  <si>
    <t>フ－プ　:</t>
  </si>
  <si>
    <t>スタラップ　:</t>
  </si>
  <si>
    <t>P-</t>
  </si>
  <si>
    <t>○</t>
  </si>
  <si>
    <r>
      <t>kN/m</t>
    </r>
    <r>
      <rPr>
        <vertAlign val="superscript"/>
        <sz val="9"/>
        <rFont val="ＭＳ 明朝"/>
        <family val="1"/>
      </rPr>
      <t>2</t>
    </r>
  </si>
  <si>
    <t>べた</t>
  </si>
  <si>
    <r>
      <t>S</t>
    </r>
    <r>
      <rPr>
        <vertAlign val="subscript"/>
        <sz val="9"/>
        <rFont val="ＭＳ 明朝"/>
        <family val="1"/>
      </rPr>
      <t>D</t>
    </r>
  </si>
  <si>
    <r>
      <t>C</t>
    </r>
    <r>
      <rPr>
        <vertAlign val="subscript"/>
        <sz val="9"/>
        <rFont val="ＭＳ 明朝"/>
        <family val="1"/>
      </rPr>
      <t>T</t>
    </r>
    <r>
      <rPr>
        <sz val="9"/>
        <rFont val="ＭＳ 明朝"/>
        <family val="1"/>
      </rPr>
      <t>S</t>
    </r>
    <r>
      <rPr>
        <vertAlign val="subscript"/>
        <sz val="9"/>
        <rFont val="ＭＳ 明朝"/>
        <family val="1"/>
      </rPr>
      <t>D</t>
    </r>
  </si>
  <si>
    <t>6F</t>
  </si>
  <si>
    <t>5F</t>
  </si>
  <si>
    <t>§1. 一 般 事 項</t>
  </si>
  <si>
    <t>　　1）建物概要</t>
  </si>
  <si>
    <t>1.名称</t>
  </si>
  <si>
    <t>2.建設地</t>
  </si>
  <si>
    <t>3.建設年</t>
  </si>
  <si>
    <t>4.用途</t>
  </si>
  <si>
    <t>5.規模</t>
  </si>
  <si>
    <t>6.構造種別</t>
  </si>
  <si>
    <t>7.構造形式</t>
  </si>
  <si>
    <t>8.基礎形式</t>
  </si>
  <si>
    <t>地耐力　　　　　:</t>
  </si>
  <si>
    <t>杭耐力　　　　　:</t>
  </si>
  <si>
    <t>根拠となる資料　:</t>
  </si>
  <si>
    <t>構造図に記載有り</t>
  </si>
  <si>
    <t>9.使用材料</t>
  </si>
  <si>
    <t>コンクリ－ト　　:</t>
  </si>
  <si>
    <t>階～　階</t>
  </si>
  <si>
    <t>→　Fc</t>
  </si>
  <si>
    <t>鉄　筋　　　　　:</t>
  </si>
  <si>
    <t>主　筋　　　→</t>
  </si>
  <si>
    <t>フ－プ　　　→</t>
  </si>
  <si>
    <t>スタラップ　→</t>
  </si>
  <si>
    <t>壁　筋　　　→</t>
  </si>
  <si>
    <t>鋼　材　　　　　:</t>
  </si>
  <si>
    <t>主　材　　　→</t>
  </si>
  <si>
    <t>ボルト　　　→</t>
  </si>
  <si>
    <t>リベット　　→</t>
  </si>
  <si>
    <t>10.診断者</t>
  </si>
  <si>
    <t>事務所名</t>
  </si>
  <si>
    <t>担当者名</t>
  </si>
  <si>
    <t>資　　格</t>
  </si>
  <si>
    <t>一級建築士</t>
  </si>
  <si>
    <t>　　2）診断方針</t>
  </si>
  <si>
    <t>1.計算上準拠した指針・基準等</t>
  </si>
  <si>
    <t>建築基準法・同施行令・告示等</t>
  </si>
  <si>
    <t>建築物の構造規定</t>
  </si>
  <si>
    <t>（財）日本建築センタ－</t>
  </si>
  <si>
    <t>「建築物の耐震改修の促進に関する法律」の法令及びその解説</t>
  </si>
  <si>
    <t>（財）日本建築防災協会</t>
  </si>
  <si>
    <t>□</t>
  </si>
  <si>
    <t>既存鉄筋コンクリ－ト造建築物の</t>
  </si>
  <si>
    <t>既存鉄骨鉄筋コンクリ－ト造建築物の</t>
  </si>
  <si>
    <t>耐震改修促進法のための既存鉄骨造建築物の耐震診断および</t>
  </si>
  <si>
    <t>文科省大臣官房文教施設部</t>
  </si>
  <si>
    <t>□</t>
  </si>
  <si>
    <t>官庁施設の総合耐震診断・改修基準及び同解説（平成8年版）</t>
  </si>
  <si>
    <t>（財）建築保全センタ－</t>
  </si>
  <si>
    <t>□</t>
  </si>
  <si>
    <t>鋼構造限界状態設計規準・同解説</t>
  </si>
  <si>
    <t>（社）日本建築学会</t>
  </si>
  <si>
    <t>学校施設の耐震補強マニュアル</t>
  </si>
  <si>
    <t>RC造校舎編</t>
  </si>
  <si>
    <t>S造屋内運動場編</t>
  </si>
  <si>
    <t>2.診断次数　（主とする診断次数）</t>
  </si>
  <si>
    <t>3.使用プログラム</t>
  </si>
  <si>
    <t>・準備計算</t>
  </si>
  <si>
    <t>・耐震診断</t>
  </si>
  <si>
    <t>・保有水平耐力</t>
  </si>
  <si>
    <t>4.特に明記すべき事項（モデル化や診断者の考え方等で特に明記すべき事項）</t>
  </si>
  <si>
    <r>
      <t>N/mm</t>
    </r>
    <r>
      <rPr>
        <vertAlign val="superscript"/>
        <sz val="11"/>
        <rFont val="ＪＳ明朝"/>
        <family val="1"/>
      </rPr>
      <t>2</t>
    </r>
  </si>
  <si>
    <t>「鉄筋コンクリート編」</t>
  </si>
  <si>
    <t>ＰＨ階の屋上設置物等について</t>
  </si>
  <si>
    <t>診断目的 :</t>
  </si>
  <si>
    <t>TEL</t>
  </si>
  <si>
    <t>FAX</t>
  </si>
  <si>
    <t>　</t>
  </si>
  <si>
    <t>建 設 地</t>
  </si>
  <si>
    <t>建 設 年</t>
  </si>
  <si>
    <t>S</t>
  </si>
  <si>
    <t>体育館</t>
  </si>
  <si>
    <t>PF</t>
  </si>
  <si>
    <t>F</t>
  </si>
  <si>
    <t>BF</t>
  </si>
  <si>
    <t>㎡</t>
  </si>
  <si>
    <t>申 請 者</t>
  </si>
  <si>
    <t>構造種別</t>
  </si>
  <si>
    <t>RC＋S</t>
  </si>
  <si>
    <t>直接担当者</t>
  </si>
  <si>
    <t>コンクリート強度</t>
  </si>
  <si>
    <t>F ～</t>
  </si>
  <si>
    <t>Fc：</t>
  </si>
  <si>
    <t>N/㎟</t>
  </si>
  <si>
    <t>Fc:</t>
  </si>
  <si>
    <t>使用材料</t>
  </si>
  <si>
    <t>鉄　　筋</t>
  </si>
  <si>
    <t xml:space="preserve"> 柱　:</t>
  </si>
  <si>
    <t xml:space="preserve"> 梁　:</t>
  </si>
  <si>
    <t xml:space="preserve"> フープ :</t>
  </si>
  <si>
    <t xml:space="preserve"> スターラップ：</t>
  </si>
  <si>
    <t xml:space="preserve"> 壁　:</t>
  </si>
  <si>
    <t>P-</t>
  </si>
  <si>
    <t>鋼　　材</t>
  </si>
  <si>
    <t>SS400</t>
  </si>
  <si>
    <t xml:space="preserve"> ピッチ :</t>
  </si>
  <si>
    <t>基礎形式</t>
  </si>
  <si>
    <t>独立　・　複合</t>
  </si>
  <si>
    <t>直 接</t>
  </si>
  <si>
    <t>kN/㎡</t>
  </si>
  <si>
    <t>（短期）</t>
  </si>
  <si>
    <t>支持層</t>
  </si>
  <si>
    <t>不  明</t>
  </si>
  <si>
    <t>連続　・　べた</t>
  </si>
  <si>
    <t>杭 打</t>
  </si>
  <si>
    <t>設計図書の確認</t>
  </si>
  <si>
    <t>意匠図:</t>
  </si>
  <si>
    <t>構造図:</t>
  </si>
  <si>
    <t>L→R</t>
  </si>
  <si>
    <t>L←R</t>
  </si>
  <si>
    <t xml:space="preserve">平均耐力値  </t>
  </si>
  <si>
    <t>文科省</t>
  </si>
  <si>
    <t>X (桁方向)</t>
  </si>
  <si>
    <t>Y (梁間方向)</t>
  </si>
  <si>
    <t>主診断 :</t>
  </si>
  <si>
    <t>Iso=</t>
  </si>
  <si>
    <t>柱</t>
  </si>
  <si>
    <t>副診断 :</t>
  </si>
  <si>
    <t>-</t>
  </si>
  <si>
    <t>主 架 構</t>
  </si>
  <si>
    <t>大梁端部</t>
  </si>
  <si>
    <t>断面寸法</t>
  </si>
  <si>
    <t>大梁中央</t>
  </si>
  <si>
    <t>ブレース･ボルト</t>
  </si>
  <si>
    <t>コ　メ　ン　ト</t>
  </si>
  <si>
    <t>Y</t>
  </si>
  <si>
    <t xml:space="preserve">  N</t>
  </si>
  <si>
    <t>X</t>
  </si>
  <si>
    <t xml:space="preserve">  成  層 ・ 非成層</t>
  </si>
  <si>
    <t>kN</t>
  </si>
  <si>
    <t xml:space="preserve"> 極脆性柱があるか</t>
  </si>
  <si>
    <t>有 ・ 無</t>
  </si>
  <si>
    <t xml:space="preserve"> 第２種構造要素があるか</t>
  </si>
  <si>
    <t xml:space="preserve"> Eoを決定した式</t>
  </si>
  <si>
    <t xml:space="preserve"> 平均重量Wo＝</t>
  </si>
  <si>
    <t xml:space="preserve"> 耐震壁:</t>
  </si>
  <si>
    <t>Σ2.5Aw＋Σ0.7Ac ≧ ZWAi</t>
  </si>
  <si>
    <t>Qu</t>
  </si>
  <si>
    <t>Ai</t>
  </si>
  <si>
    <t>Y,  N</t>
  </si>
  <si>
    <t xml:space="preserve">（ </t>
  </si>
  <si>
    <t>F）</t>
  </si>
  <si>
    <t>Eo</t>
  </si>
  <si>
    <t>Fes</t>
  </si>
  <si>
    <t>Z</t>
  </si>
  <si>
    <t>Is</t>
  </si>
  <si>
    <t>q</t>
  </si>
  <si>
    <t>判 定</t>
  </si>
  <si>
    <t>（</t>
  </si>
  <si>
    <t>屋根面ブレースの伝達能力(協働効果)</t>
  </si>
  <si>
    <t>Ｘ方向</t>
  </si>
  <si>
    <t>○伝達能力有り　ＯＫ</t>
  </si>
  <si>
    <t>　伝達能力無し　補強必要</t>
  </si>
  <si>
    <t>Ｙ方向</t>
  </si>
  <si>
    <t xml:space="preserve">  Y</t>
  </si>
  <si>
    <t xml:space="preserve">  X</t>
  </si>
  <si>
    <t>その他特記事項</t>
  </si>
  <si>
    <t>　赤　入力箇所</t>
  </si>
  <si>
    <t>　青　階数変更時変わる箇所</t>
  </si>
  <si>
    <t>ラーメン構造</t>
  </si>
  <si>
    <t>　校舎</t>
  </si>
  <si>
    <t>（）</t>
  </si>
  <si>
    <t>NO.1/</t>
  </si>
  <si>
    <t>2 階</t>
  </si>
  <si>
    <t>Ｂｕｉｌｄ耐震［統合版］</t>
  </si>
  <si>
    <t>地下 ０ 階</t>
  </si>
  <si>
    <t>地上 ２ 階</t>
  </si>
  <si>
    <t>塔屋 ０ 階</t>
  </si>
  <si>
    <t>●</t>
  </si>
  <si>
    <t>■</t>
  </si>
  <si>
    <t>Build 一貫Ⅳ</t>
  </si>
  <si>
    <t>Ｂｕｉｌｄ耐震［統合版］</t>
  </si>
  <si>
    <t>無し</t>
  </si>
  <si>
    <t>　　　両方向共、袖壁、垂れ壁、袖壁、耐震壁を適正に評価し耐震診断を行う。</t>
  </si>
  <si>
    <t xml:space="preserve">（ </t>
  </si>
  <si>
    <t xml:space="preserve"> CWSS</t>
  </si>
  <si>
    <t>=</t>
  </si>
  <si>
    <t>+</t>
  </si>
  <si>
    <t>Ｔ＝</t>
  </si>
  <si>
    <r>
      <t>Ｐ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＝</t>
    </r>
  </si>
  <si>
    <r>
      <t>Ｐ</t>
    </r>
    <r>
      <rPr>
        <vertAlign val="subscript"/>
        <sz val="10"/>
        <rFont val="ＭＳ 明朝"/>
        <family val="1"/>
      </rPr>
      <t>１</t>
    </r>
    <r>
      <rPr>
        <sz val="10"/>
        <rFont val="ＭＳ 明朝"/>
        <family val="1"/>
      </rPr>
      <t>＝</t>
    </r>
  </si>
  <si>
    <t>合計</t>
  </si>
  <si>
    <t>小計</t>
  </si>
  <si>
    <t>減点数集計欄</t>
  </si>
  <si>
    <t>同上1/9未満</t>
  </si>
  <si>
    <t>同上1/3～1/9</t>
  </si>
  <si>
    <t>総部材数の1/3以上</t>
  </si>
  <si>
    <t>壁・柱</t>
  </si>
  <si>
    <t>の1/3以上</t>
  </si>
  <si>
    <t>つき総部材数</t>
  </si>
  <si>
    <t>建物１方向に</t>
  </si>
  <si>
    <t>大梁</t>
  </si>
  <si>
    <t>以上</t>
  </si>
  <si>
    <t>（小梁を含む）</t>
  </si>
  <si>
    <t>総床数の1/3</t>
  </si>
  <si>
    <t>床</t>
  </si>
  <si>
    <t>3.離れて
 も肉眼で
 認められ
 る梁、柱
 の曲げき
 れつまた
 は垂直き
 れつ</t>
  </si>
  <si>
    <t>3.仕上げ
 材の著し
 い剥落</t>
  </si>
  <si>
    <t>4.化学薬品
 等による
 コンクリ
 ートの変
 質</t>
  </si>
  <si>
    <t>2.仕上げ
 材の軽微
 な剥落ま
 たは老朽
 化</t>
  </si>
  <si>
    <t>3.火災に
 よるコン
 クリート
 のはだ
 われ</t>
  </si>
  <si>
    <t>2.コンク
 リートの
 鉄筋位置
 までの中
 性化また
 は同等の
 材令</t>
  </si>
  <si>
    <t>2.鉄筋の腐
 食</t>
  </si>
  <si>
    <t>2.a, bに
 は該当し
 ないスラ
 ブ梁のた
 わみ</t>
  </si>
  <si>
    <t>2.離れる
 と肉眼で
 は認めら
 れない梁
 壁、柱の
 せん断き
 れつ、ま
 たは斜め
 きれつ</t>
  </si>
  <si>
    <t>2.誰でも
 肉眼で認
 められる
 梁壁、柱
 のきれつ
 または、
 斜めきれ
 つ</t>
  </si>
  <si>
    <r>
      <t>1.雨水</t>
    </r>
    <r>
      <rPr>
        <sz val="10"/>
        <rFont val="ＭＳ Ｐ明朝"/>
        <family val="1"/>
      </rPr>
      <t>・</t>
    </r>
    <r>
      <rPr>
        <sz val="10"/>
        <rFont val="ＭＳ 明朝"/>
        <family val="1"/>
      </rPr>
      <t>漏
 水、科学
 薬品等に
 よるコン
 クリート
 の著しい
 汚れまた
 はしみ</t>
    </r>
  </si>
  <si>
    <r>
      <t>1.雨水</t>
    </r>
    <r>
      <rPr>
        <sz val="10"/>
        <rFont val="ＭＳ Ｐ明朝"/>
        <family val="1"/>
      </rPr>
      <t>・</t>
    </r>
    <r>
      <rPr>
        <sz val="10"/>
        <rFont val="ＭＳ 明朝"/>
        <family val="1"/>
      </rPr>
      <t>漏
 水による
 鉄筋さび
 の溶け出
 し</t>
    </r>
  </si>
  <si>
    <t>1.鉄筋さ
 びによる
 コンクリ
 ートの膨
 張きれつ</t>
  </si>
  <si>
    <t>1.a, bに
 は該当し
 ない軽微
 な構造き
 れつ</t>
  </si>
  <si>
    <t>1.2次部材
 に支障を
 きたして
 いるスラ
 ブ、梁の
 変形</t>
  </si>
  <si>
    <t>1.不同沈
 下に関連
 するきれ
 つ</t>
  </si>
  <si>
    <t>ｃ</t>
  </si>
  <si>
    <t>ｂ</t>
  </si>
  <si>
    <t>ａ</t>
  </si>
  <si>
    <t>変質・老朽化</t>
  </si>
  <si>
    <t>構造きれつ・変形</t>
  </si>
  <si>
    <t>項目</t>
  </si>
  <si>
    <t>階）</t>
  </si>
  <si>
    <t>階～</t>
  </si>
  <si>
    <t>(</t>
  </si>
  <si>
    <t>２次調査の減点集計表　　</t>
  </si>
  <si>
    <t>形年指標・形状指標</t>
  </si>
  <si>
    <t>4）</t>
  </si>
  <si>
    <r>
      <t>＝Ｓ</t>
    </r>
    <r>
      <rPr>
        <sz val="6"/>
        <rFont val="ＭＳ 明朝"/>
        <family val="1"/>
      </rPr>
      <t>Ｄ１</t>
    </r>
    <r>
      <rPr>
        <sz val="10.5"/>
        <rFont val="ＭＳ 明朝"/>
        <family val="1"/>
      </rPr>
      <t>×Ｃl×Ｃｎ</t>
    </r>
  </si>
  <si>
    <r>
      <t>Ｓ</t>
    </r>
    <r>
      <rPr>
        <sz val="6"/>
        <rFont val="ＭＳ 明朝"/>
        <family val="1"/>
      </rPr>
      <t>Ｄ</t>
    </r>
  </si>
  <si>
    <t>　（剛／重）比＝</t>
  </si>
  <si>
    <t xml:space="preserve"> 上層階の（剛／重）比</t>
  </si>
  <si>
    <t>ｎ</t>
  </si>
  <si>
    <t>　　　偏心率　＝</t>
  </si>
  <si>
    <t xml:space="preserve"> 重心－剛心の偏心率</t>
  </si>
  <si>
    <t xml:space="preserve"> 重心－剛心の偏心率</t>
  </si>
  <si>
    <t>l</t>
  </si>
  <si>
    <t>　（剛／重）比＝</t>
  </si>
  <si>
    <t>　（剛／重）比＝</t>
  </si>
  <si>
    <t xml:space="preserve"> 上層階の（剛／重）比</t>
  </si>
  <si>
    <t>Ｃｉ</t>
  </si>
  <si>
    <t>Ｒｉ</t>
  </si>
  <si>
    <t>Ｇｉ</t>
  </si>
  <si>
    <t>l、ｎの計算</t>
  </si>
  <si>
    <r>
      <t>表　形状指標Ｓ</t>
    </r>
    <r>
      <rPr>
        <sz val="6"/>
        <rFont val="ＭＳ 明朝"/>
        <family val="1"/>
      </rPr>
      <t>Ｄ２</t>
    </r>
    <r>
      <rPr>
        <sz val="10.5"/>
        <rFont val="ＭＳ 明朝"/>
        <family val="1"/>
      </rPr>
      <t>　　（Ｙ方向）</t>
    </r>
  </si>
  <si>
    <t xml:space="preserve"> 上層階の（剛／重）比</t>
  </si>
  <si>
    <t>　　　偏心率　＝</t>
  </si>
  <si>
    <t>　　　偏心率　＝</t>
  </si>
  <si>
    <t xml:space="preserve"> 重心－剛心の偏心率</t>
  </si>
  <si>
    <r>
      <t>表　形状指標Ｓ</t>
    </r>
    <r>
      <rPr>
        <sz val="6"/>
        <rFont val="ＭＳ 明朝"/>
        <family val="1"/>
      </rPr>
      <t>Ｄ２</t>
    </r>
    <r>
      <rPr>
        <sz val="10.5"/>
        <rFont val="ＭＳ 明朝"/>
        <family val="1"/>
      </rPr>
      <t>　　（Ｘ方向）</t>
    </r>
  </si>
  <si>
    <r>
      <t>Ｓ</t>
    </r>
    <r>
      <rPr>
        <sz val="6"/>
        <rFont val="ＭＳ 明朝"/>
        <family val="1"/>
      </rPr>
      <t>Ｄ2 =　</t>
    </r>
    <r>
      <rPr>
        <sz val="10.5"/>
        <rFont val="ＭＳ 明朝"/>
        <family val="1"/>
      </rPr>
      <t>Ｃl×Ｃｎ</t>
    </r>
  </si>
  <si>
    <r>
      <t>平面剛性・断面剛性による形状指標Ｓ</t>
    </r>
    <r>
      <rPr>
        <vertAlign val="subscript"/>
        <sz val="10.5"/>
        <rFont val="ＭＳ 明朝"/>
        <family val="1"/>
      </rPr>
      <t>Ｄ2</t>
    </r>
  </si>
  <si>
    <r>
      <t>Ｓ</t>
    </r>
    <r>
      <rPr>
        <sz val="8"/>
        <rFont val="ＭＳ 明朝"/>
        <family val="1"/>
      </rPr>
      <t>Ｄ１</t>
    </r>
    <r>
      <rPr>
        <sz val="10.5"/>
        <rFont val="ＭＳ 明朝"/>
        <family val="1"/>
      </rPr>
      <t>＝</t>
    </r>
    <r>
      <rPr>
        <sz val="9"/>
        <rFont val="ＭＳ 明朝"/>
        <family val="1"/>
      </rPr>
      <t>Ｃａ×Ｃｂ×Ｃｃ×</t>
    </r>
    <r>
      <rPr>
        <sz val="10.5"/>
        <rFont val="ＭＳ 明朝"/>
        <family val="1"/>
      </rPr>
      <t>………</t>
    </r>
    <r>
      <rPr>
        <sz val="9"/>
        <rFont val="ＭＳ 明朝"/>
        <family val="1"/>
      </rPr>
      <t>×Ｃｋ</t>
    </r>
  </si>
  <si>
    <t>ｌ</t>
  </si>
  <si>
    <t>ｋ</t>
  </si>
  <si>
    <t xml:space="preserve"> ピロティーはありません</t>
  </si>
  <si>
    <t>ピロティの有無</t>
  </si>
  <si>
    <t>ｊ</t>
  </si>
  <si>
    <t>の範囲となる</t>
  </si>
  <si>
    <t>≧</t>
  </si>
  <si>
    <t>∴ｉ</t>
  </si>
  <si>
    <t>＝</t>
  </si>
  <si>
    <t>/</t>
  </si>
  <si>
    <t>ｉ</t>
  </si>
  <si>
    <t>ｍ</t>
  </si>
  <si>
    <t>２階階高</t>
  </si>
  <si>
    <t>１階階高</t>
  </si>
  <si>
    <t>（１階と２階で検討します）</t>
  </si>
  <si>
    <t>層高の均等性</t>
  </si>
  <si>
    <t>ｉ</t>
  </si>
  <si>
    <t xml:space="preserve"> な　し</t>
  </si>
  <si>
    <t>地下階の有無</t>
  </si>
  <si>
    <t>ｈ</t>
  </si>
  <si>
    <t>ｇ</t>
  </si>
  <si>
    <t>吹抜の偏在</t>
  </si>
  <si>
    <t>ｆ</t>
  </si>
  <si>
    <t>吹　抜</t>
  </si>
  <si>
    <t>ｅ</t>
  </si>
  <si>
    <t xml:space="preserve"> あ　り</t>
  </si>
  <si>
    <t>エキスパンションジョイント</t>
  </si>
  <si>
    <t>ｄ</t>
  </si>
  <si>
    <t>くびれ</t>
  </si>
  <si>
    <t>＝</t>
  </si>
  <si>
    <t>/</t>
  </si>
  <si>
    <t>ｂ</t>
  </si>
  <si>
    <t>短辺</t>
  </si>
  <si>
    <t>長辺</t>
  </si>
  <si>
    <t>辺長比</t>
  </si>
  <si>
    <t>&lt;</t>
  </si>
  <si>
    <t>α2</t>
  </si>
  <si>
    <t>×</t>
  </si>
  <si>
    <t>A2</t>
  </si>
  <si>
    <t>A1</t>
  </si>
  <si>
    <t>整形性</t>
  </si>
  <si>
    <t>ａ，ｂ，ｃ，………，ｋの計算</t>
  </si>
  <si>
    <t>項　　目</t>
  </si>
  <si>
    <t>表　平面・断面形状指標（X・Y方向共通）</t>
  </si>
  <si>
    <r>
      <t>形状指標の計算（Ｓ</t>
    </r>
    <r>
      <rPr>
        <vertAlign val="subscript"/>
        <sz val="10.5"/>
        <rFont val="ＭＳ 明朝"/>
        <family val="1"/>
      </rPr>
      <t>Ｄ</t>
    </r>
    <r>
      <rPr>
        <sz val="10.5"/>
        <rFont val="ＭＳ 明朝"/>
        <family val="1"/>
      </rPr>
      <t>）</t>
    </r>
  </si>
  <si>
    <r>
      <t>Ｔ</t>
    </r>
    <r>
      <rPr>
        <vertAlign val="subscript"/>
        <sz val="10"/>
        <rFont val="ＭＳ 明朝"/>
        <family val="1"/>
      </rPr>
      <t>１～３</t>
    </r>
    <r>
      <rPr>
        <sz val="10"/>
        <rFont val="ＭＳ 明朝"/>
        <family val="1"/>
      </rPr>
      <t>＝(１－Ｐ</t>
    </r>
    <r>
      <rPr>
        <vertAlign val="subscript"/>
        <sz val="10"/>
        <rFont val="ＭＳ 明朝"/>
        <family val="1"/>
      </rPr>
      <t>１</t>
    </r>
    <r>
      <rPr>
        <sz val="10"/>
        <rFont val="ＭＳ 明朝"/>
        <family val="1"/>
      </rPr>
      <t>)(１－Ｐ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)＝(1－0.004)(1－0.004)＝</t>
    </r>
  </si>
  <si>
    <t>A2</t>
  </si>
  <si>
    <t>∴  ｂ　＞ 8 の範囲となる</t>
  </si>
  <si>
    <t>Do</t>
  </si>
  <si>
    <t>D1</t>
  </si>
  <si>
    <t>C</t>
  </si>
  <si>
    <t>≦</t>
  </si>
  <si>
    <t>EXP.J＝3.0cm  3.0/770.0=1/257</t>
  </si>
  <si>
    <t>3） 柱壁量・偏心率  （診断時）</t>
  </si>
  <si>
    <t xml:space="preserve">   柱壁量・偏心率  （補強時）</t>
  </si>
  <si>
    <t>コア採取</t>
  </si>
  <si>
    <t>X方向　　耐震壁付ラーメン構造・ブレース構造</t>
  </si>
  <si>
    <t>Y方向　　耐震壁付ラーメン構造・ラーメン構造</t>
  </si>
  <si>
    <t>0248-75-0991</t>
  </si>
  <si>
    <t>Ｂｕｉｌｄ耐震［統合版］</t>
  </si>
  <si>
    <t>コア・ＵＴ調査</t>
  </si>
  <si>
    <t>0248-75-0892</t>
  </si>
  <si>
    <t xml:space="preserve">  福島県須賀川市一里坦１６－１</t>
  </si>
  <si>
    <t>受講番号:１４３</t>
  </si>
  <si>
    <t>鉄筋コンクリ－ト造・鉄骨造</t>
  </si>
  <si>
    <t>壁付ラーメン構造・ラーメン構造</t>
  </si>
  <si>
    <t>SS400</t>
  </si>
  <si>
    <t>図面・現地調査</t>
  </si>
  <si>
    <t>フレーム</t>
  </si>
  <si>
    <t xml:space="preserve"> 体育館</t>
  </si>
  <si>
    <t>（一級建築士登録番号：第１８１６６６号</t>
  </si>
  <si>
    <t>（平成26年改正版）</t>
  </si>
  <si>
    <t>耐震診断基準同解説等（2001年改訂版）</t>
  </si>
  <si>
    <t>耐震診断基準同解説等（2009年改訂版版）</t>
  </si>
  <si>
    <t>耐震改修指針・同解説（2011年改訂版版）</t>
  </si>
  <si>
    <t>屋内運動場等の耐震性能診断基準（平成18年版）(平成22年改定版)</t>
  </si>
  <si>
    <t>S54</t>
  </si>
  <si>
    <r>
      <t xml:space="preserve">  1,227 m</t>
    </r>
    <r>
      <rPr>
        <vertAlign val="superscript"/>
        <sz val="9"/>
        <color indexed="12"/>
        <rFont val="ＭＳ 明朝"/>
        <family val="1"/>
      </rPr>
      <t>2</t>
    </r>
  </si>
  <si>
    <r>
      <t xml:space="preserve">  1,227 m</t>
    </r>
    <r>
      <rPr>
        <vertAlign val="superscript"/>
        <sz val="9"/>
        <color indexed="12"/>
        <rFont val="ＭＳ 明朝"/>
        <family val="1"/>
      </rPr>
      <t>2</t>
    </r>
  </si>
  <si>
    <t>S54年</t>
  </si>
  <si>
    <t>37年</t>
  </si>
  <si>
    <t xml:space="preserve"> 29　年　7　月</t>
  </si>
  <si>
    <t>SD295</t>
  </si>
  <si>
    <t>SD295</t>
  </si>
  <si>
    <t>○</t>
  </si>
  <si>
    <t xml:space="preserve">  PC</t>
  </si>
  <si>
    <t>SD295</t>
  </si>
  <si>
    <t>SD295</t>
  </si>
  <si>
    <t>SS400</t>
  </si>
  <si>
    <t>昭和　５４　年</t>
  </si>
  <si>
    <r>
      <t>1227 m</t>
    </r>
    <r>
      <rPr>
        <vertAlign val="superscript"/>
        <sz val="11"/>
        <rFont val="ＪＳ明朝"/>
        <family val="1"/>
      </rPr>
      <t>2</t>
    </r>
  </si>
  <si>
    <t>ラーメン構造</t>
  </si>
  <si>
    <t>杭 基 礎</t>
  </si>
  <si>
    <t>500 kN／本</t>
  </si>
  <si>
    <t>構造図より</t>
  </si>
  <si>
    <t>１階～2階</t>
  </si>
  <si>
    <t>ＳＤ２９５</t>
  </si>
  <si>
    <t>F10T・中ボルト</t>
  </si>
  <si>
    <t>SD295</t>
  </si>
  <si>
    <t>SD295</t>
  </si>
  <si>
    <t>SD295</t>
  </si>
  <si>
    <t>SD295</t>
  </si>
  <si>
    <t>BD-1000×700 (22-D25) D13-100</t>
  </si>
  <si>
    <t>F10T</t>
  </si>
  <si>
    <t xml:space="preserve"> MIDAS・EXCEL</t>
  </si>
  <si>
    <t>2L-90x90x7～2L-60x60x5</t>
  </si>
  <si>
    <t>2L-90x90x7～2L-60x60x5</t>
  </si>
  <si>
    <t>2L-90x90x7～2L-60x60x5</t>
  </si>
  <si>
    <t>2L-90x90x7～2L-60x60x5</t>
  </si>
  <si>
    <t>F10T</t>
  </si>
  <si>
    <t>Ｙ</t>
  </si>
  <si>
    <t>２</t>
  </si>
  <si>
    <t>Ｘ</t>
  </si>
  <si>
    <t>０</t>
  </si>
  <si>
    <t>１</t>
  </si>
  <si>
    <t xml:space="preserve">  アンカーボルトがＮＧである。</t>
  </si>
  <si>
    <t xml:space="preserve">  協働効果無し　ﾌﾚｰﾑ単位</t>
  </si>
  <si>
    <t>○協働効果有り　全体評価</t>
  </si>
  <si>
    <t>D13-100 @</t>
  </si>
  <si>
    <t xml:space="preserve">  外部階段が劣化している。</t>
  </si>
  <si>
    <t xml:space="preserve">  　　(納まりにも問題がある)</t>
  </si>
  <si>
    <t>判定作業日:平成２９年　９月    日</t>
  </si>
  <si>
    <t>(1.080)</t>
  </si>
  <si>
    <t xml:space="preserve">  ステージ上部のぶどう棚の接合部の</t>
  </si>
  <si>
    <t xml:space="preserve">    詳細調査及び補強が必要である。</t>
  </si>
  <si>
    <t>３</t>
  </si>
  <si>
    <t>第号            号</t>
  </si>
  <si>
    <t>（昭和00年0月　取得）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</si>
</sst>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  <numFmt numFmtId="179" formatCode="0.00;[Red]0.00"/>
    <numFmt numFmtId="180" formatCode="0.000;[Red]0.000"/>
    <numFmt numFmtId="181" formatCode="0;[Red]0"/>
    <numFmt numFmtId="182" formatCode="0.0;[Red]0.0"/>
    <numFmt numFmtId="183" formatCode="#,##0;[Red]#,##0"/>
    <numFmt numFmtId="184" formatCode="#,##0.00_ "/>
    <numFmt numFmtId="185" formatCode="0_);[Red]\(0\)"/>
    <numFmt numFmtId="186" formatCode="#,##0_ "/>
    <numFmt numFmtId="187" formatCode="#,##0.00_);[Red]\(#,##0.00\)"/>
    <numFmt numFmtId="188" formatCode="#,##0_);[Red]\(#,##0\)"/>
    <numFmt numFmtId="189" formatCode="#,##0.00_ ;[Red]\-#,##0.00\ "/>
    <numFmt numFmtId="190" formatCode="#,##0.00_);\(#,##0.00\)"/>
    <numFmt numFmtId="191" formatCode="#,##0.000_ "/>
    <numFmt numFmtId="192" formatCode="#,##0.00000_ "/>
    <numFmt numFmtId="193" formatCode="0.0000_ "/>
    <numFmt numFmtId="194" formatCode="#,##0.0000_ "/>
    <numFmt numFmtId="195" formatCode="0.0_ "/>
    <numFmt numFmtId="196" formatCode="0.000_);[Red]\(0.000\)"/>
    <numFmt numFmtId="197" formatCode="0.00_);[Red]\(0.00\)"/>
    <numFmt numFmtId="198" formatCode="#,##0.000_);[Red]\(#,##0.000\)"/>
    <numFmt numFmtId="199" formatCode="#,##0.0_ "/>
    <numFmt numFmtId="200" formatCode="[&lt;=999]000;000\-00"/>
    <numFmt numFmtId="201" formatCode="\(0.000\)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_);[Red]\(0.0\)"/>
    <numFmt numFmtId="206" formatCode="#,##0.0;[Red]#,##0.0"/>
    <numFmt numFmtId="207" formatCode="[$€-2]\ #,##0.00_);[Red]\([$€-2]\ #,##0.00\)"/>
    <numFmt numFmtId="208" formatCode="0.000_);\(0.000\)"/>
    <numFmt numFmtId="209" formatCode="0.0_);\(0.0\)"/>
    <numFmt numFmtId="210" formatCode="[$-411]ggge&quot;年&quot;m&quot;月&quot;d&quot;日&quot;;@"/>
    <numFmt numFmtId="211" formatCode="0.0000000000000_ "/>
    <numFmt numFmtId="212" formatCode="0.000000000000_ "/>
    <numFmt numFmtId="213" formatCode="0.00000000000_ "/>
    <numFmt numFmtId="214" formatCode="0.0000000000_ "/>
    <numFmt numFmtId="215" formatCode="0.000000000_ "/>
    <numFmt numFmtId="216" formatCode="0.00000000_ "/>
    <numFmt numFmtId="217" formatCode="0.0000000_ "/>
    <numFmt numFmtId="218" formatCode="0.000000_ "/>
    <numFmt numFmtId="219" formatCode="0.00000_ "/>
    <numFmt numFmtId="220" formatCode="0.00000000000000_ "/>
    <numFmt numFmtId="221" formatCode="0.0000;[Red]0.0000"/>
    <numFmt numFmtId="222" formatCode="0.00_);\(0.00\)"/>
    <numFmt numFmtId="223" formatCode="0_);\(0\)"/>
    <numFmt numFmtId="224" formatCode="[$-411]ge\.m\.d;@"/>
    <numFmt numFmtId="225" formatCode="&quot;¥&quot;#,##0.000;&quot;¥&quot;\-#,##0.000"/>
    <numFmt numFmtId="226" formatCode="#,##0.0"/>
    <numFmt numFmtId="227" formatCode="#,##0.0_ ;[Red]\-#,##0.0\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明朝"/>
      <family val="1"/>
    </font>
    <font>
      <sz val="9.5"/>
      <name val="ＭＳ Ｐゴシック"/>
      <family val="3"/>
    </font>
    <font>
      <sz val="9.5"/>
      <color indexed="12"/>
      <name val="ＭＳ 明朝"/>
      <family val="1"/>
    </font>
    <font>
      <vertAlign val="superscript"/>
      <sz val="9.5"/>
      <color indexed="12"/>
      <name val="ＭＳ 明朝"/>
      <family val="1"/>
    </font>
    <font>
      <sz val="9"/>
      <color indexed="12"/>
      <name val="ＭＳ 明朝"/>
      <family val="1"/>
    </font>
    <font>
      <sz val="10.5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.5"/>
      <color indexed="10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25"/>
      <name val="Century"/>
      <family val="1"/>
    </font>
    <font>
      <sz val="25"/>
      <name val="ＭＳ 明朝"/>
      <family val="1"/>
    </font>
    <font>
      <sz val="14"/>
      <name val="ＭＳ 明朝"/>
      <family val="1"/>
    </font>
    <font>
      <sz val="10.5"/>
      <name val="ＭＳ Ｐ明朝"/>
      <family val="1"/>
    </font>
    <font>
      <sz val="12"/>
      <color indexed="12"/>
      <name val="ＭＳ 明朝"/>
      <family val="1"/>
    </font>
    <font>
      <b/>
      <sz val="9.5"/>
      <name val="ＭＳ 明朝"/>
      <family val="1"/>
    </font>
    <font>
      <b/>
      <sz val="9"/>
      <name val="ＭＳ 明朝"/>
      <family val="1"/>
    </font>
    <font>
      <sz val="10"/>
      <color indexed="12"/>
      <name val="ＭＳ 明朝"/>
      <family val="1"/>
    </font>
    <font>
      <vertAlign val="superscript"/>
      <sz val="9"/>
      <color indexed="12"/>
      <name val="ＭＳ 明朝"/>
      <family val="1"/>
    </font>
    <font>
      <sz val="8"/>
      <color indexed="12"/>
      <name val="ＭＳ 明朝"/>
      <family val="1"/>
    </font>
    <font>
      <vertAlign val="superscript"/>
      <sz val="9"/>
      <name val="ＭＳ 明朝"/>
      <family val="1"/>
    </font>
    <font>
      <vertAlign val="subscript"/>
      <sz val="9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2"/>
      <name val="ＪＳ明朝"/>
      <family val="1"/>
    </font>
    <font>
      <sz val="11"/>
      <name val="ＪＳ明朝"/>
      <family val="1"/>
    </font>
    <font>
      <vertAlign val="superscript"/>
      <sz val="11"/>
      <name val="ＪＳ明朝"/>
      <family val="1"/>
    </font>
    <font>
      <sz val="9"/>
      <name val="ＪＳ明朝"/>
      <family val="1"/>
    </font>
    <font>
      <sz val="9"/>
      <color indexed="10"/>
      <name val="ＭＳ 明朝"/>
      <family val="1"/>
    </font>
    <font>
      <sz val="11"/>
      <color indexed="10"/>
      <name val="ＭＳ Ｐゴシック"/>
      <family val="3"/>
    </font>
    <font>
      <sz val="9"/>
      <color indexed="8"/>
      <name val="ＭＳ 明朝"/>
      <family val="1"/>
    </font>
    <font>
      <sz val="9"/>
      <color indexed="39"/>
      <name val="ＭＳ 明朝"/>
      <family val="1"/>
    </font>
    <font>
      <sz val="10"/>
      <color indexed="39"/>
      <name val="ＭＳ 明朝"/>
      <family val="1"/>
    </font>
    <font>
      <sz val="11"/>
      <color indexed="39"/>
      <name val="ＭＳ Ｐゴシック"/>
      <family val="3"/>
    </font>
    <font>
      <sz val="12"/>
      <color indexed="30"/>
      <name val="ＭＳ 明朝"/>
      <family val="1"/>
    </font>
    <font>
      <b/>
      <sz val="16"/>
      <name val="ＭＳ 明朝"/>
      <family val="1"/>
    </font>
    <font>
      <vertAlign val="subscript"/>
      <sz val="10"/>
      <name val="ＭＳ 明朝"/>
      <family val="1"/>
    </font>
    <font>
      <sz val="12"/>
      <color indexed="12"/>
      <name val="ＭＳ Ｐゴシック"/>
      <family val="3"/>
    </font>
    <font>
      <sz val="10"/>
      <name val="ＭＳ Ｐ明朝"/>
      <family val="1"/>
    </font>
    <font>
      <sz val="10.5"/>
      <color indexed="12"/>
      <name val="ＭＳ 明朝"/>
      <family val="1"/>
    </font>
    <font>
      <vertAlign val="subscript"/>
      <sz val="10.5"/>
      <name val="ＭＳ 明朝"/>
      <family val="1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hair"/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hair"/>
      <top style="hair"/>
      <bottom>
        <color indexed="63"/>
      </bottom>
    </border>
    <border>
      <left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ck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8" fillId="0" borderId="3" applyNumberFormat="0" applyFill="0" applyAlignment="0" applyProtection="0"/>
    <xf numFmtId="0" fontId="39" fillId="3" borderId="0" applyNumberFormat="0" applyBorder="0" applyAlignment="0" applyProtection="0"/>
    <xf numFmtId="0" fontId="14" fillId="0" borderId="0">
      <alignment vertical="center"/>
      <protection/>
    </xf>
    <xf numFmtId="0" fontId="40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3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>
      <alignment/>
      <protection/>
    </xf>
    <xf numFmtId="0" fontId="48" fillId="4" borderId="0" applyNumberFormat="0" applyBorder="0" applyAlignment="0" applyProtection="0"/>
  </cellStyleXfs>
  <cellXfs count="835">
    <xf numFmtId="0" fontId="0" fillId="0" borderId="0" xfId="0" applyAlignment="1">
      <alignment/>
    </xf>
    <xf numFmtId="0" fontId="2" fillId="0" borderId="10" xfId="66" applyFont="1" applyFill="1" applyBorder="1">
      <alignment vertical="center"/>
      <protection/>
    </xf>
    <xf numFmtId="0" fontId="3" fillId="0" borderId="0" xfId="66" applyFont="1" applyFill="1">
      <alignment vertical="center"/>
      <protection/>
    </xf>
    <xf numFmtId="0" fontId="7" fillId="0" borderId="0" xfId="66" applyFont="1" applyFill="1">
      <alignment vertical="center"/>
      <protection/>
    </xf>
    <xf numFmtId="0" fontId="7" fillId="0" borderId="11" xfId="66" applyFont="1" applyFill="1" applyBorder="1">
      <alignment vertical="center"/>
      <protection/>
    </xf>
    <xf numFmtId="0" fontId="7" fillId="0" borderId="12" xfId="66" applyFont="1" applyFill="1" applyBorder="1">
      <alignment vertical="center"/>
      <protection/>
    </xf>
    <xf numFmtId="0" fontId="7" fillId="0" borderId="13" xfId="66" applyFont="1" applyFill="1" applyBorder="1">
      <alignment vertical="center"/>
      <protection/>
    </xf>
    <xf numFmtId="0" fontId="7" fillId="0" borderId="14" xfId="66" applyFont="1" applyFill="1" applyBorder="1">
      <alignment vertical="center"/>
      <protection/>
    </xf>
    <xf numFmtId="0" fontId="9" fillId="0" borderId="0" xfId="66" applyFont="1" applyFill="1">
      <alignment vertical="center"/>
      <protection/>
    </xf>
    <xf numFmtId="0" fontId="7" fillId="0" borderId="15" xfId="66" applyFont="1" applyFill="1" applyBorder="1">
      <alignment vertical="center"/>
      <protection/>
    </xf>
    <xf numFmtId="0" fontId="7" fillId="0" borderId="16" xfId="66" applyFont="1" applyFill="1" applyBorder="1">
      <alignment vertical="center"/>
      <protection/>
    </xf>
    <xf numFmtId="0" fontId="7" fillId="0" borderId="17" xfId="66" applyFont="1" applyFill="1" applyBorder="1">
      <alignment vertical="center"/>
      <protection/>
    </xf>
    <xf numFmtId="0" fontId="7" fillId="0" borderId="18" xfId="66" applyFont="1" applyFill="1" applyBorder="1">
      <alignment vertical="center"/>
      <protection/>
    </xf>
    <xf numFmtId="0" fontId="7" fillId="0" borderId="19" xfId="66" applyFont="1" applyFill="1" applyBorder="1">
      <alignment vertical="center"/>
      <protection/>
    </xf>
    <xf numFmtId="0" fontId="7" fillId="0" borderId="20" xfId="66" applyFont="1" applyFill="1" applyBorder="1">
      <alignment vertical="center"/>
      <protection/>
    </xf>
    <xf numFmtId="0" fontId="7" fillId="0" borderId="21" xfId="66" applyFont="1" applyFill="1" applyBorder="1">
      <alignment vertical="center"/>
      <protection/>
    </xf>
    <xf numFmtId="0" fontId="7" fillId="0" borderId="22" xfId="66" applyFont="1" applyFill="1" applyBorder="1">
      <alignment vertical="center"/>
      <protection/>
    </xf>
    <xf numFmtId="0" fontId="9" fillId="0" borderId="22" xfId="66" applyFont="1" applyFill="1" applyBorder="1">
      <alignment vertical="center"/>
      <protection/>
    </xf>
    <xf numFmtId="0" fontId="9" fillId="0" borderId="23" xfId="66" applyFont="1" applyFill="1" applyBorder="1">
      <alignment vertical="center"/>
      <protection/>
    </xf>
    <xf numFmtId="0" fontId="7" fillId="0" borderId="24" xfId="66" applyFont="1" applyFill="1" applyBorder="1">
      <alignment vertical="center"/>
      <protection/>
    </xf>
    <xf numFmtId="0" fontId="7" fillId="0" borderId="10" xfId="66" applyFont="1" applyFill="1" applyBorder="1">
      <alignment vertical="center"/>
      <protection/>
    </xf>
    <xf numFmtId="0" fontId="9" fillId="0" borderId="24" xfId="66" applyFont="1" applyFill="1" applyBorder="1">
      <alignment vertical="center"/>
      <protection/>
    </xf>
    <xf numFmtId="0" fontId="9" fillId="0" borderId="10" xfId="66" applyFont="1" applyFill="1" applyBorder="1">
      <alignment vertical="center"/>
      <protection/>
    </xf>
    <xf numFmtId="0" fontId="9" fillId="0" borderId="25" xfId="66" applyFont="1" applyFill="1" applyBorder="1">
      <alignment vertical="center"/>
      <protection/>
    </xf>
    <xf numFmtId="0" fontId="7" fillId="0" borderId="26" xfId="66" applyFont="1" applyFill="1" applyBorder="1">
      <alignment vertical="center"/>
      <protection/>
    </xf>
    <xf numFmtId="0" fontId="7" fillId="0" borderId="25" xfId="66" applyFont="1" applyFill="1" applyBorder="1">
      <alignment vertical="center"/>
      <protection/>
    </xf>
    <xf numFmtId="0" fontId="7" fillId="0" borderId="27" xfId="66" applyFont="1" applyFill="1" applyBorder="1">
      <alignment vertical="center"/>
      <protection/>
    </xf>
    <xf numFmtId="0" fontId="7" fillId="0" borderId="28" xfId="66" applyFont="1" applyFill="1" applyBorder="1">
      <alignment vertical="center"/>
      <protection/>
    </xf>
    <xf numFmtId="0" fontId="7" fillId="0" borderId="29" xfId="66" applyFont="1" applyFill="1" applyBorder="1">
      <alignment vertical="center"/>
      <protection/>
    </xf>
    <xf numFmtId="0" fontId="7" fillId="0" borderId="30" xfId="66" applyFont="1" applyFill="1" applyBorder="1">
      <alignment vertical="center"/>
      <protection/>
    </xf>
    <xf numFmtId="0" fontId="7" fillId="0" borderId="31" xfId="66" applyFont="1" applyFill="1" applyBorder="1">
      <alignment vertical="center"/>
      <protection/>
    </xf>
    <xf numFmtId="0" fontId="7" fillId="0" borderId="32" xfId="66" applyFont="1" applyFill="1" applyBorder="1">
      <alignment vertical="center"/>
      <protection/>
    </xf>
    <xf numFmtId="0" fontId="7" fillId="0" borderId="33" xfId="66" applyFont="1" applyFill="1" applyBorder="1">
      <alignment vertical="center"/>
      <protection/>
    </xf>
    <xf numFmtId="0" fontId="7" fillId="0" borderId="34" xfId="66" applyFont="1" applyFill="1" applyBorder="1">
      <alignment vertical="center"/>
      <protection/>
    </xf>
    <xf numFmtId="0" fontId="7" fillId="0" borderId="35" xfId="66" applyFont="1" applyFill="1" applyBorder="1">
      <alignment vertical="center"/>
      <protection/>
    </xf>
    <xf numFmtId="0" fontId="7" fillId="0" borderId="36" xfId="66" applyFont="1" applyFill="1" applyBorder="1">
      <alignment vertical="center"/>
      <protection/>
    </xf>
    <xf numFmtId="0" fontId="9" fillId="0" borderId="18" xfId="66" applyFont="1" applyFill="1" applyBorder="1" quotePrefix="1">
      <alignment vertical="center"/>
      <protection/>
    </xf>
    <xf numFmtId="0" fontId="7" fillId="0" borderId="37" xfId="66" applyFont="1" applyFill="1" applyBorder="1">
      <alignment vertical="center"/>
      <protection/>
    </xf>
    <xf numFmtId="0" fontId="7" fillId="0" borderId="24" xfId="66" applyFont="1" applyFill="1" applyBorder="1" applyAlignment="1">
      <alignment horizontal="center" vertical="center"/>
      <protection/>
    </xf>
    <xf numFmtId="0" fontId="9" fillId="0" borderId="31" xfId="66" applyFont="1" applyFill="1" applyBorder="1">
      <alignment vertical="center"/>
      <protection/>
    </xf>
    <xf numFmtId="0" fontId="9" fillId="0" borderId="32" xfId="66" applyFont="1" applyFill="1" applyBorder="1">
      <alignment vertical="center"/>
      <protection/>
    </xf>
    <xf numFmtId="0" fontId="7" fillId="0" borderId="0" xfId="66" applyFont="1" applyFill="1" applyAlignment="1">
      <alignment horizontal="right" vertical="center"/>
      <protection/>
    </xf>
    <xf numFmtId="0" fontId="9" fillId="0" borderId="10" xfId="66" applyFont="1" applyFill="1" applyBorder="1" applyAlignment="1">
      <alignment horizontal="right" vertical="center"/>
      <protection/>
    </xf>
    <xf numFmtId="0" fontId="7" fillId="0" borderId="10" xfId="66" applyFont="1" applyFill="1" applyBorder="1" applyAlignment="1">
      <alignment horizontal="right" vertical="center"/>
      <protection/>
    </xf>
    <xf numFmtId="0" fontId="9" fillId="0" borderId="10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7" fillId="0" borderId="38" xfId="66" applyFont="1" applyFill="1" applyBorder="1">
      <alignment vertical="center"/>
      <protection/>
    </xf>
    <xf numFmtId="0" fontId="7" fillId="0" borderId="23" xfId="66" applyFont="1" applyFill="1" applyBorder="1">
      <alignment vertical="center"/>
      <protection/>
    </xf>
    <xf numFmtId="0" fontId="7" fillId="0" borderId="39" xfId="66" applyFont="1" applyFill="1" applyBorder="1">
      <alignment vertical="center"/>
      <protection/>
    </xf>
    <xf numFmtId="0" fontId="7" fillId="0" borderId="40" xfId="66" applyFont="1" applyFill="1" applyBorder="1">
      <alignment vertical="center"/>
      <protection/>
    </xf>
    <xf numFmtId="0" fontId="7" fillId="0" borderId="41" xfId="66" applyFont="1" applyFill="1" applyBorder="1">
      <alignment vertical="center"/>
      <protection/>
    </xf>
    <xf numFmtId="0" fontId="7" fillId="0" borderId="33" xfId="66" applyFont="1" applyFill="1" applyBorder="1" applyAlignment="1">
      <alignment horizontal="center" vertical="center"/>
      <protection/>
    </xf>
    <xf numFmtId="0" fontId="7" fillId="0" borderId="21" xfId="66" applyFont="1" applyFill="1" applyBorder="1" applyAlignment="1">
      <alignment horizontal="center" vertical="center"/>
      <protection/>
    </xf>
    <xf numFmtId="0" fontId="7" fillId="0" borderId="42" xfId="66" applyFont="1" applyFill="1" applyBorder="1">
      <alignment vertical="center"/>
      <protection/>
    </xf>
    <xf numFmtId="0" fontId="7" fillId="0" borderId="0" xfId="66" applyFont="1" applyFill="1" applyBorder="1">
      <alignment vertical="center"/>
      <protection/>
    </xf>
    <xf numFmtId="0" fontId="7" fillId="0" borderId="43" xfId="66" applyFont="1" applyFill="1" applyBorder="1">
      <alignment vertical="center"/>
      <protection/>
    </xf>
    <xf numFmtId="0" fontId="7" fillId="0" borderId="44" xfId="66" applyFont="1" applyFill="1" applyBorder="1">
      <alignment vertical="center"/>
      <protection/>
    </xf>
    <xf numFmtId="0" fontId="9" fillId="0" borderId="0" xfId="66" applyFont="1" applyFill="1" applyBorder="1">
      <alignment vertical="center"/>
      <protection/>
    </xf>
    <xf numFmtId="0" fontId="7" fillId="0" borderId="45" xfId="66" applyFont="1" applyFill="1" applyBorder="1">
      <alignment vertical="center"/>
      <protection/>
    </xf>
    <xf numFmtId="0" fontId="11" fillId="0" borderId="10" xfId="66" applyFont="1" applyFill="1" applyBorder="1">
      <alignment vertical="center"/>
      <protection/>
    </xf>
    <xf numFmtId="182" fontId="9" fillId="0" borderId="10" xfId="66" applyNumberFormat="1" applyFont="1" applyFill="1" applyBorder="1" applyAlignment="1">
      <alignment horizontal="right" vertical="center"/>
      <protection/>
    </xf>
    <xf numFmtId="0" fontId="7" fillId="0" borderId="44" xfId="66" applyFont="1" applyFill="1" applyBorder="1" applyAlignment="1">
      <alignment horizontal="left" vertical="center" indent="1"/>
      <protection/>
    </xf>
    <xf numFmtId="0" fontId="7" fillId="0" borderId="10" xfId="66" applyFont="1" applyFill="1" applyBorder="1" applyAlignment="1">
      <alignment horizontal="left" vertical="center"/>
      <protection/>
    </xf>
    <xf numFmtId="0" fontId="0" fillId="0" borderId="22" xfId="0" applyBorder="1" applyAlignment="1">
      <alignment vertical="center"/>
    </xf>
    <xf numFmtId="0" fontId="9" fillId="0" borderId="28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left" vertical="center" indent="1"/>
      <protection/>
    </xf>
    <xf numFmtId="0" fontId="7" fillId="0" borderId="43" xfId="66" applyFont="1" applyFill="1" applyBorder="1" applyAlignment="1">
      <alignment horizontal="left" vertical="center" indent="1"/>
      <protection/>
    </xf>
    <xf numFmtId="0" fontId="0" fillId="0" borderId="0" xfId="68">
      <alignment vertical="center"/>
      <protection/>
    </xf>
    <xf numFmtId="0" fontId="12" fillId="0" borderId="0" xfId="68" applyFont="1" applyAlignment="1">
      <alignment horizontal="center" vertical="center"/>
      <protection/>
    </xf>
    <xf numFmtId="0" fontId="12" fillId="0" borderId="0" xfId="68" applyFont="1">
      <alignment vertical="center"/>
      <protection/>
    </xf>
    <xf numFmtId="0" fontId="0" fillId="0" borderId="15" xfId="68" applyBorder="1">
      <alignment vertical="center"/>
      <protection/>
    </xf>
    <xf numFmtId="0" fontId="18" fillId="0" borderId="0" xfId="68" applyFont="1">
      <alignment vertical="center"/>
      <protection/>
    </xf>
    <xf numFmtId="0" fontId="19" fillId="0" borderId="15" xfId="68" applyFont="1" applyBorder="1">
      <alignment vertical="center"/>
      <protection/>
    </xf>
    <xf numFmtId="0" fontId="20" fillId="0" borderId="15" xfId="68" applyFont="1" applyBorder="1">
      <alignment vertical="center"/>
      <protection/>
    </xf>
    <xf numFmtId="0" fontId="18" fillId="0" borderId="15" xfId="68" applyFont="1" applyBorder="1">
      <alignment vertical="center"/>
      <protection/>
    </xf>
    <xf numFmtId="0" fontId="18" fillId="0" borderId="0" xfId="68" applyFont="1" applyBorder="1">
      <alignment vertical="center"/>
      <protection/>
    </xf>
    <xf numFmtId="0" fontId="15" fillId="0" borderId="0" xfId="68" applyFont="1" applyAlignment="1">
      <alignment horizontal="center" vertical="center"/>
      <protection/>
    </xf>
    <xf numFmtId="0" fontId="3" fillId="0" borderId="0" xfId="68" applyFont="1">
      <alignment vertical="center"/>
      <protection/>
    </xf>
    <xf numFmtId="0" fontId="24" fillId="0" borderId="0" xfId="68" applyFont="1">
      <alignment vertical="center"/>
      <protection/>
    </xf>
    <xf numFmtId="0" fontId="13" fillId="0" borderId="0" xfId="68" applyFont="1" applyAlignment="1">
      <alignment horizontal="center" vertical="center"/>
      <protection/>
    </xf>
    <xf numFmtId="0" fontId="7" fillId="0" borderId="15" xfId="66" applyFont="1" applyFill="1" applyBorder="1" applyAlignment="1">
      <alignment horizontal="left" vertical="center" indent="1"/>
      <protection/>
    </xf>
    <xf numFmtId="0" fontId="26" fillId="0" borderId="44" xfId="66" applyFont="1" applyFill="1" applyBorder="1">
      <alignment vertical="center"/>
      <protection/>
    </xf>
    <xf numFmtId="0" fontId="26" fillId="0" borderId="0" xfId="66" applyFont="1" applyFill="1" applyBorder="1">
      <alignment vertical="center"/>
      <protection/>
    </xf>
    <xf numFmtId="0" fontId="1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14" fillId="0" borderId="47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/>
    </xf>
    <xf numFmtId="0" fontId="28" fillId="0" borderId="21" xfId="66" applyFont="1" applyFill="1" applyBorder="1" applyAlignment="1">
      <alignment vertical="center"/>
      <protection/>
    </xf>
    <xf numFmtId="49" fontId="9" fillId="0" borderId="10" xfId="66" applyNumberFormat="1" applyFont="1" applyFill="1" applyBorder="1">
      <alignment vertical="center"/>
      <protection/>
    </xf>
    <xf numFmtId="0" fontId="14" fillId="0" borderId="0" xfId="0" applyFont="1" applyFill="1" applyAlignment="1">
      <alignment horizontal="left" vertical="center"/>
    </xf>
    <xf numFmtId="0" fontId="25" fillId="0" borderId="42" xfId="0" applyFont="1" applyFill="1" applyBorder="1" applyAlignment="1">
      <alignment vertical="center"/>
    </xf>
    <xf numFmtId="0" fontId="30" fillId="0" borderId="31" xfId="0" applyFont="1" applyFill="1" applyBorder="1" applyAlignment="1">
      <alignment vertical="center"/>
    </xf>
    <xf numFmtId="0" fontId="30" fillId="0" borderId="32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79" fontId="11" fillId="0" borderId="23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vertical="center"/>
    </xf>
    <xf numFmtId="180" fontId="11" fillId="0" borderId="31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79" fontId="11" fillId="0" borderId="25" xfId="0" applyNumberFormat="1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vertical="center"/>
    </xf>
    <xf numFmtId="0" fontId="14" fillId="0" borderId="4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179" fontId="11" fillId="0" borderId="10" xfId="0" applyNumberFormat="1" applyFont="1" applyFill="1" applyBorder="1" applyAlignment="1">
      <alignment vertical="center"/>
    </xf>
    <xf numFmtId="182" fontId="11" fillId="0" borderId="10" xfId="0" applyNumberFormat="1" applyFont="1" applyFill="1" applyBorder="1" applyAlignment="1">
      <alignment vertical="center"/>
    </xf>
    <xf numFmtId="179" fontId="11" fillId="0" borderId="48" xfId="0" applyNumberFormat="1" applyFont="1" applyFill="1" applyBorder="1" applyAlignment="1">
      <alignment horizontal="center" vertical="center"/>
    </xf>
    <xf numFmtId="179" fontId="14" fillId="0" borderId="10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vertical="center"/>
    </xf>
    <xf numFmtId="180" fontId="11" fillId="0" borderId="24" xfId="0" applyNumberFormat="1" applyFont="1" applyFill="1" applyBorder="1" applyAlignment="1">
      <alignment horizontal="center" vertical="center"/>
    </xf>
    <xf numFmtId="180" fontId="11" fillId="0" borderId="49" xfId="0" applyNumberFormat="1" applyFont="1" applyFill="1" applyBorder="1" applyAlignment="1">
      <alignment horizontal="center" vertical="center"/>
    </xf>
    <xf numFmtId="0" fontId="11" fillId="0" borderId="49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34" xfId="0" applyNumberFormat="1" applyFont="1" applyFill="1" applyBorder="1" applyAlignment="1">
      <alignment vertical="center"/>
    </xf>
    <xf numFmtId="180" fontId="11" fillId="0" borderId="33" xfId="0" applyNumberFormat="1" applyFont="1" applyFill="1" applyBorder="1" applyAlignment="1">
      <alignment horizontal="center" vertical="center"/>
    </xf>
    <xf numFmtId="180" fontId="11" fillId="0" borderId="51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25" borderId="0" xfId="0" applyFont="1" applyFill="1" applyAlignment="1">
      <alignment/>
    </xf>
    <xf numFmtId="0" fontId="50" fillId="0" borderId="18" xfId="0" applyFont="1" applyBorder="1" applyAlignment="1">
      <alignment/>
    </xf>
    <xf numFmtId="0" fontId="50" fillId="4" borderId="15" xfId="0" applyFont="1" applyFill="1" applyBorder="1" applyAlignment="1">
      <alignment/>
    </xf>
    <xf numFmtId="0" fontId="50" fillId="22" borderId="0" xfId="0" applyFont="1" applyFill="1" applyAlignment="1">
      <alignment/>
    </xf>
    <xf numFmtId="0" fontId="50" fillId="25" borderId="15" xfId="0" applyFont="1" applyFill="1" applyBorder="1" applyAlignment="1">
      <alignment/>
    </xf>
    <xf numFmtId="0" fontId="50" fillId="4" borderId="0" xfId="0" applyFont="1" applyFill="1" applyAlignment="1">
      <alignment/>
    </xf>
    <xf numFmtId="0" fontId="50" fillId="0" borderId="15" xfId="0" applyFont="1" applyBorder="1" applyAlignment="1">
      <alignment/>
    </xf>
    <xf numFmtId="0" fontId="50" fillId="22" borderId="15" xfId="0" applyFont="1" applyFill="1" applyBorder="1" applyAlignment="1">
      <alignment/>
    </xf>
    <xf numFmtId="0" fontId="50" fillId="22" borderId="36" xfId="0" applyFont="1" applyFill="1" applyBorder="1" applyAlignment="1">
      <alignment/>
    </xf>
    <xf numFmtId="0" fontId="50" fillId="25" borderId="36" xfId="0" applyFont="1" applyFill="1" applyBorder="1" applyAlignment="1">
      <alignment/>
    </xf>
    <xf numFmtId="0" fontId="50" fillId="0" borderId="36" xfId="0" applyFont="1" applyBorder="1" applyAlignment="1">
      <alignment/>
    </xf>
    <xf numFmtId="0" fontId="50" fillId="4" borderId="36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25" borderId="0" xfId="0" applyFont="1" applyFill="1" applyAlignment="1">
      <alignment horizontal="center"/>
    </xf>
    <xf numFmtId="0" fontId="52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77" fontId="50" fillId="0" borderId="0" xfId="0" applyNumberFormat="1" applyFont="1" applyBorder="1" applyAlignment="1">
      <alignment horizontal="center"/>
    </xf>
    <xf numFmtId="176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right"/>
    </xf>
    <xf numFmtId="56" fontId="50" fillId="0" borderId="0" xfId="0" applyNumberFormat="1" applyFont="1" applyBorder="1" applyAlignment="1">
      <alignment horizontal="right"/>
    </xf>
    <xf numFmtId="56" fontId="50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14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3" fontId="11" fillId="0" borderId="45" xfId="0" applyNumberFormat="1" applyFont="1" applyFill="1" applyBorder="1" applyAlignment="1">
      <alignment vertical="center"/>
    </xf>
    <xf numFmtId="0" fontId="7" fillId="0" borderId="0" xfId="66" applyFont="1" applyFill="1" applyBorder="1" applyAlignment="1">
      <alignment horizontal="right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right" vertical="center"/>
      <protection/>
    </xf>
    <xf numFmtId="0" fontId="14" fillId="0" borderId="0" xfId="67" applyFont="1" applyAlignment="1">
      <alignment vertical="center"/>
      <protection/>
    </xf>
    <xf numFmtId="0" fontId="23" fillId="0" borderId="0" xfId="67" applyFont="1" applyBorder="1" applyAlignment="1">
      <alignment horizontal="center" vertical="center"/>
      <protection/>
    </xf>
    <xf numFmtId="0" fontId="19" fillId="0" borderId="0" xfId="67" applyFont="1" applyBorder="1" applyAlignment="1">
      <alignment horizontal="center" vertical="center"/>
      <protection/>
    </xf>
    <xf numFmtId="0" fontId="23" fillId="0" borderId="0" xfId="67" applyFont="1" applyFill="1" applyAlignment="1">
      <alignment vertical="center"/>
      <protection/>
    </xf>
    <xf numFmtId="0" fontId="14" fillId="0" borderId="0" xfId="67" applyFont="1" applyFill="1" applyAlignment="1">
      <alignment vertical="center"/>
      <protection/>
    </xf>
    <xf numFmtId="0" fontId="53" fillId="0" borderId="0" xfId="67" applyFont="1" applyFill="1" applyAlignment="1">
      <alignment vertical="center"/>
      <protection/>
    </xf>
    <xf numFmtId="0" fontId="53" fillId="0" borderId="0" xfId="67" applyFont="1" applyAlignment="1">
      <alignment vertical="center"/>
      <protection/>
    </xf>
    <xf numFmtId="0" fontId="19" fillId="0" borderId="0" xfId="67" applyFont="1" applyFill="1" applyAlignment="1">
      <alignment vertical="center"/>
      <protection/>
    </xf>
    <xf numFmtId="0" fontId="14" fillId="0" borderId="15" xfId="67" applyFont="1" applyFill="1" applyBorder="1" applyAlignment="1">
      <alignment vertical="center"/>
      <protection/>
    </xf>
    <xf numFmtId="0" fontId="53" fillId="0" borderId="0" xfId="69" applyFont="1" applyFill="1" applyAlignment="1">
      <alignment vertical="center"/>
      <protection/>
    </xf>
    <xf numFmtId="0" fontId="11" fillId="0" borderId="0" xfId="67" applyFont="1" applyFill="1" applyAlignment="1">
      <alignment vertical="center"/>
      <protection/>
    </xf>
    <xf numFmtId="0" fontId="14" fillId="0" borderId="0" xfId="67" applyFont="1" applyFill="1" applyBorder="1" applyAlignment="1">
      <alignment vertical="center"/>
      <protection/>
    </xf>
    <xf numFmtId="0" fontId="19" fillId="0" borderId="22" xfId="67" applyFont="1" applyFill="1" applyBorder="1" applyAlignment="1">
      <alignment vertical="center"/>
      <protection/>
    </xf>
    <xf numFmtId="0" fontId="14" fillId="0" borderId="22" xfId="67" applyFont="1" applyFill="1" applyBorder="1" applyAlignment="1">
      <alignment horizontal="center" vertical="center"/>
      <protection/>
    </xf>
    <xf numFmtId="0" fontId="20" fillId="0" borderId="22" xfId="67" applyFont="1" applyFill="1" applyBorder="1" applyAlignment="1">
      <alignment vertical="center"/>
      <protection/>
    </xf>
    <xf numFmtId="0" fontId="25" fillId="0" borderId="18" xfId="67" applyFont="1" applyFill="1" applyBorder="1" applyAlignment="1">
      <alignment vertical="center"/>
      <protection/>
    </xf>
    <xf numFmtId="0" fontId="11" fillId="0" borderId="22" xfId="67" applyFont="1" applyFill="1" applyBorder="1" applyAlignment="1">
      <alignment vertical="center"/>
      <protection/>
    </xf>
    <xf numFmtId="0" fontId="17" fillId="0" borderId="26" xfId="67" applyFont="1" applyFill="1" applyBorder="1" applyAlignment="1">
      <alignment horizontal="right" vertical="center"/>
      <protection/>
    </xf>
    <xf numFmtId="0" fontId="17" fillId="0" borderId="53" xfId="67" applyFont="1" applyBorder="1" applyAlignment="1">
      <alignment horizontal="left" vertical="center"/>
      <protection/>
    </xf>
    <xf numFmtId="0" fontId="14" fillId="0" borderId="30" xfId="67" applyFont="1" applyFill="1" applyBorder="1" applyAlignment="1">
      <alignment horizontal="center" vertical="center"/>
      <protection/>
    </xf>
    <xf numFmtId="0" fontId="53" fillId="0" borderId="53" xfId="67" applyFont="1" applyFill="1" applyBorder="1" applyAlignment="1">
      <alignment horizontal="center" vertical="center"/>
      <protection/>
    </xf>
    <xf numFmtId="0" fontId="53" fillId="0" borderId="26" xfId="67" applyFont="1" applyFill="1" applyBorder="1" applyAlignment="1">
      <alignment horizontal="right" vertical="center"/>
      <protection/>
    </xf>
    <xf numFmtId="0" fontId="14" fillId="0" borderId="10" xfId="67" applyFont="1" applyFill="1" applyBorder="1" applyAlignment="1">
      <alignment horizontal="left" vertical="center"/>
      <protection/>
    </xf>
    <xf numFmtId="0" fontId="14" fillId="0" borderId="53" xfId="67" applyFont="1" applyFill="1" applyBorder="1" applyAlignment="1">
      <alignment horizontal="left" vertical="center"/>
      <protection/>
    </xf>
    <xf numFmtId="0" fontId="14" fillId="0" borderId="10" xfId="67" applyFont="1" applyFill="1" applyBorder="1" applyAlignment="1">
      <alignment horizontal="center" vertical="center"/>
      <protection/>
    </xf>
    <xf numFmtId="0" fontId="53" fillId="0" borderId="10" xfId="67" applyFont="1" applyFill="1" applyBorder="1" applyAlignment="1">
      <alignment vertical="center"/>
      <protection/>
    </xf>
    <xf numFmtId="0" fontId="14" fillId="0" borderId="10" xfId="67" applyFont="1" applyFill="1" applyBorder="1" applyAlignment="1">
      <alignment vertical="center"/>
      <protection/>
    </xf>
    <xf numFmtId="0" fontId="11" fillId="0" borderId="10" xfId="67" applyFont="1" applyFill="1" applyBorder="1" applyAlignment="1">
      <alignment vertical="center"/>
      <protection/>
    </xf>
    <xf numFmtId="0" fontId="14" fillId="0" borderId="44" xfId="67" applyFont="1" applyFill="1" applyBorder="1" applyAlignment="1">
      <alignment vertical="center"/>
      <protection/>
    </xf>
    <xf numFmtId="0" fontId="53" fillId="0" borderId="26" xfId="67" applyFont="1" applyFill="1" applyBorder="1" applyAlignment="1">
      <alignment vertical="center"/>
      <protection/>
    </xf>
    <xf numFmtId="0" fontId="55" fillId="0" borderId="31" xfId="67" applyFont="1" applyFill="1" applyBorder="1" applyAlignment="1">
      <alignment vertical="center"/>
      <protection/>
    </xf>
    <xf numFmtId="0" fontId="53" fillId="0" borderId="31" xfId="67" applyFont="1" applyFill="1" applyBorder="1" applyAlignment="1">
      <alignment vertical="center"/>
      <protection/>
    </xf>
    <xf numFmtId="0" fontId="14" fillId="0" borderId="31" xfId="67" applyFont="1" applyFill="1" applyBorder="1" applyAlignment="1">
      <alignment vertical="center"/>
      <protection/>
    </xf>
    <xf numFmtId="0" fontId="14" fillId="0" borderId="53" xfId="67" applyFont="1" applyFill="1" applyBorder="1" applyAlignment="1">
      <alignment vertical="center"/>
      <protection/>
    </xf>
    <xf numFmtId="0" fontId="11" fillId="0" borderId="0" xfId="67" applyFont="1" applyFill="1" applyBorder="1" applyAlignment="1">
      <alignment vertical="center"/>
      <protection/>
    </xf>
    <xf numFmtId="0" fontId="14" fillId="0" borderId="28" xfId="67" applyFont="1" applyBorder="1" applyAlignment="1">
      <alignment vertical="center"/>
      <protection/>
    </xf>
    <xf numFmtId="0" fontId="14" fillId="0" borderId="28" xfId="67" applyFont="1" applyFill="1" applyBorder="1" applyAlignment="1">
      <alignment horizontal="center" vertical="center"/>
      <protection/>
    </xf>
    <xf numFmtId="0" fontId="14" fillId="0" borderId="0" xfId="67" applyFont="1" applyFill="1" applyBorder="1" applyAlignment="1">
      <alignment horizontal="right" vertical="center"/>
      <protection/>
    </xf>
    <xf numFmtId="0" fontId="11" fillId="0" borderId="31" xfId="67" applyFont="1" applyFill="1" applyBorder="1" applyAlignment="1">
      <alignment vertical="center"/>
      <protection/>
    </xf>
    <xf numFmtId="0" fontId="14" fillId="0" borderId="26" xfId="67" applyFont="1" applyFill="1" applyBorder="1" applyAlignment="1">
      <alignment vertical="center"/>
      <protection/>
    </xf>
    <xf numFmtId="0" fontId="11" fillId="0" borderId="31" xfId="67" applyFont="1" applyFill="1" applyBorder="1" applyAlignment="1">
      <alignment horizontal="right" vertical="center"/>
      <protection/>
    </xf>
    <xf numFmtId="0" fontId="14" fillId="0" borderId="31" xfId="67" applyFont="1" applyFill="1" applyBorder="1" applyAlignment="1">
      <alignment horizontal="right" vertical="center"/>
      <protection/>
    </xf>
    <xf numFmtId="0" fontId="14" fillId="0" borderId="25" xfId="67" applyFont="1" applyFill="1" applyBorder="1" applyAlignment="1">
      <alignment vertical="center"/>
      <protection/>
    </xf>
    <xf numFmtId="0" fontId="17" fillId="0" borderId="10" xfId="67" applyFont="1" applyFill="1" applyBorder="1" applyAlignment="1">
      <alignment vertical="center"/>
      <protection/>
    </xf>
    <xf numFmtId="0" fontId="14" fillId="0" borderId="26" xfId="67" applyFont="1" applyFill="1" applyBorder="1" applyAlignment="1">
      <alignment horizontal="left" vertical="center"/>
      <protection/>
    </xf>
    <xf numFmtId="0" fontId="28" fillId="0" borderId="10" xfId="67" applyFont="1" applyFill="1" applyBorder="1" applyAlignment="1">
      <alignment vertical="center"/>
      <protection/>
    </xf>
    <xf numFmtId="0" fontId="14" fillId="0" borderId="54" xfId="67" applyFont="1" applyBorder="1" applyAlignment="1">
      <alignment vertical="center"/>
      <protection/>
    </xf>
    <xf numFmtId="0" fontId="4" fillId="0" borderId="55" xfId="67" applyFont="1" applyFill="1" applyBorder="1" applyAlignment="1">
      <alignment vertical="center"/>
      <protection/>
    </xf>
    <xf numFmtId="0" fontId="28" fillId="0" borderId="56" xfId="67" applyFont="1" applyFill="1" applyBorder="1" applyAlignment="1">
      <alignment vertical="center"/>
      <protection/>
    </xf>
    <xf numFmtId="0" fontId="14" fillId="0" borderId="56" xfId="67" applyFont="1" applyBorder="1" applyAlignment="1">
      <alignment vertical="center"/>
      <protection/>
    </xf>
    <xf numFmtId="0" fontId="17" fillId="0" borderId="56" xfId="67" applyFont="1" applyFill="1" applyBorder="1" applyAlignment="1">
      <alignment vertical="center"/>
      <protection/>
    </xf>
    <xf numFmtId="0" fontId="14" fillId="0" borderId="57" xfId="67" applyFont="1" applyBorder="1" applyAlignment="1">
      <alignment vertical="center"/>
      <protection/>
    </xf>
    <xf numFmtId="0" fontId="14" fillId="0" borderId="25" xfId="67" applyFont="1" applyBorder="1" applyAlignment="1">
      <alignment vertical="center"/>
      <protection/>
    </xf>
    <xf numFmtId="0" fontId="14" fillId="0" borderId="37" xfId="67" applyFont="1" applyFill="1" applyBorder="1" applyAlignment="1">
      <alignment horizontal="right" vertical="center"/>
      <protection/>
    </xf>
    <xf numFmtId="0" fontId="14" fillId="0" borderId="53" xfId="67" applyFont="1" applyBorder="1" applyAlignment="1">
      <alignment vertical="center"/>
      <protection/>
    </xf>
    <xf numFmtId="0" fontId="28" fillId="0" borderId="58" xfId="67" applyFont="1" applyFill="1" applyBorder="1" applyAlignment="1">
      <alignment vertical="center"/>
      <protection/>
    </xf>
    <xf numFmtId="0" fontId="4" fillId="0" borderId="59" xfId="67" applyFont="1" applyFill="1" applyBorder="1" applyAlignment="1">
      <alignment vertical="center"/>
      <protection/>
    </xf>
    <xf numFmtId="0" fontId="28" fillId="0" borderId="60" xfId="67" applyFont="1" applyFill="1" applyBorder="1" applyAlignment="1">
      <alignment vertical="center"/>
      <protection/>
    </xf>
    <xf numFmtId="0" fontId="17" fillId="0" borderId="60" xfId="67" applyFont="1" applyFill="1" applyBorder="1" applyAlignment="1">
      <alignment vertical="center"/>
      <protection/>
    </xf>
    <xf numFmtId="0" fontId="14" fillId="0" borderId="60" xfId="67" applyFont="1" applyFill="1" applyBorder="1" applyAlignment="1">
      <alignment vertical="center"/>
      <protection/>
    </xf>
    <xf numFmtId="0" fontId="14" fillId="0" borderId="61" xfId="67" applyFont="1" applyFill="1" applyBorder="1" applyAlignment="1">
      <alignment vertical="center"/>
      <protection/>
    </xf>
    <xf numFmtId="0" fontId="11" fillId="0" borderId="46" xfId="67" applyFont="1" applyFill="1" applyBorder="1" applyAlignment="1">
      <alignment vertical="center"/>
      <protection/>
    </xf>
    <xf numFmtId="0" fontId="53" fillId="0" borderId="0" xfId="67" applyFont="1" applyFill="1" applyBorder="1" applyAlignment="1">
      <alignment vertical="center"/>
      <protection/>
    </xf>
    <xf numFmtId="0" fontId="11" fillId="0" borderId="45" xfId="67" applyFont="1" applyFill="1" applyBorder="1" applyAlignment="1">
      <alignment vertical="center"/>
      <protection/>
    </xf>
    <xf numFmtId="0" fontId="14" fillId="0" borderId="10" xfId="67" applyFont="1" applyBorder="1" applyAlignment="1">
      <alignment vertical="center"/>
      <protection/>
    </xf>
    <xf numFmtId="0" fontId="14" fillId="0" borderId="46" xfId="67" applyFont="1" applyFill="1" applyBorder="1" applyAlignment="1">
      <alignment vertical="center"/>
      <protection/>
    </xf>
    <xf numFmtId="0" fontId="14" fillId="0" borderId="34" xfId="67" applyFont="1" applyFill="1" applyBorder="1" applyAlignment="1">
      <alignment horizontal="center" vertical="center"/>
      <protection/>
    </xf>
    <xf numFmtId="0" fontId="14" fillId="0" borderId="28" xfId="67" applyFont="1" applyFill="1" applyBorder="1" applyAlignment="1">
      <alignment vertical="center"/>
      <protection/>
    </xf>
    <xf numFmtId="0" fontId="14" fillId="0" borderId="28" xfId="67" applyFont="1" applyFill="1" applyBorder="1" applyAlignment="1">
      <alignment horizontal="right" vertical="center"/>
      <protection/>
    </xf>
    <xf numFmtId="0" fontId="14" fillId="0" borderId="34" xfId="67" applyFont="1" applyFill="1" applyBorder="1" applyAlignment="1">
      <alignment vertical="center"/>
      <protection/>
    </xf>
    <xf numFmtId="0" fontId="14" fillId="0" borderId="34" xfId="67" applyFont="1" applyBorder="1" applyAlignment="1">
      <alignment vertical="center"/>
      <protection/>
    </xf>
    <xf numFmtId="0" fontId="14" fillId="0" borderId="47" xfId="67" applyFont="1" applyFill="1" applyBorder="1" applyAlignment="1">
      <alignment vertical="center"/>
      <protection/>
    </xf>
    <xf numFmtId="0" fontId="53" fillId="0" borderId="34" xfId="67" applyFont="1" applyFill="1" applyBorder="1" applyAlignment="1">
      <alignment vertical="center"/>
      <protection/>
    </xf>
    <xf numFmtId="0" fontId="55" fillId="0" borderId="34" xfId="67" applyFont="1" applyFill="1" applyBorder="1" applyAlignment="1">
      <alignment vertical="center"/>
      <protection/>
    </xf>
    <xf numFmtId="0" fontId="55" fillId="0" borderId="34" xfId="67" applyFont="1" applyBorder="1" applyAlignment="1">
      <alignment vertical="center"/>
      <protection/>
    </xf>
    <xf numFmtId="0" fontId="14" fillId="0" borderId="35" xfId="67" applyFont="1" applyFill="1" applyBorder="1" applyAlignment="1">
      <alignment vertical="center"/>
      <protection/>
    </xf>
    <xf numFmtId="0" fontId="14" fillId="0" borderId="44" xfId="67" applyFont="1" applyBorder="1" applyAlignment="1">
      <alignment vertical="center"/>
      <protection/>
    </xf>
    <xf numFmtId="0" fontId="14" fillId="0" borderId="0" xfId="67" applyFont="1" applyBorder="1" applyAlignment="1">
      <alignment vertical="center"/>
      <protection/>
    </xf>
    <xf numFmtId="0" fontId="14" fillId="0" borderId="36" xfId="67" applyFont="1" applyBorder="1" applyAlignment="1">
      <alignment vertical="center"/>
      <protection/>
    </xf>
    <xf numFmtId="0" fontId="14" fillId="0" borderId="45" xfId="67" applyFont="1" applyBorder="1" applyAlignment="1">
      <alignment vertical="center"/>
      <protection/>
    </xf>
    <xf numFmtId="0" fontId="19" fillId="0" borderId="12" xfId="67" applyFont="1" applyBorder="1" applyAlignment="1">
      <alignment horizontal="center" vertical="center"/>
      <protection/>
    </xf>
    <xf numFmtId="0" fontId="19" fillId="0" borderId="36" xfId="67" applyFont="1" applyBorder="1" applyAlignment="1">
      <alignment vertical="center"/>
      <protection/>
    </xf>
    <xf numFmtId="0" fontId="19" fillId="0" borderId="36" xfId="67" applyFont="1" applyBorder="1" applyAlignment="1">
      <alignment horizontal="right" vertical="center"/>
      <protection/>
    </xf>
    <xf numFmtId="0" fontId="17" fillId="0" borderId="22" xfId="67" applyFont="1" applyFill="1" applyBorder="1" applyAlignment="1">
      <alignment horizontal="center" vertical="center"/>
      <protection/>
    </xf>
    <xf numFmtId="0" fontId="14" fillId="0" borderId="22" xfId="67" applyFont="1" applyFill="1" applyBorder="1" applyAlignment="1">
      <alignment vertical="center"/>
      <protection/>
    </xf>
    <xf numFmtId="0" fontId="14" fillId="0" borderId="42" xfId="67" applyFont="1" applyFill="1" applyBorder="1" applyAlignment="1">
      <alignment vertical="center"/>
      <protection/>
    </xf>
    <xf numFmtId="0" fontId="14" fillId="0" borderId="48" xfId="67" applyFont="1" applyBorder="1" applyAlignment="1">
      <alignment vertical="center"/>
      <protection/>
    </xf>
    <xf numFmtId="0" fontId="14" fillId="0" borderId="17" xfId="67" applyFont="1" applyBorder="1" applyAlignment="1">
      <alignment vertical="center"/>
      <protection/>
    </xf>
    <xf numFmtId="0" fontId="14" fillId="0" borderId="18" xfId="67" applyFont="1" applyBorder="1" applyAlignment="1">
      <alignment vertical="center"/>
      <protection/>
    </xf>
    <xf numFmtId="0" fontId="14" fillId="0" borderId="62" xfId="67" applyFont="1" applyBorder="1" applyAlignment="1">
      <alignment vertical="center"/>
      <protection/>
    </xf>
    <xf numFmtId="0" fontId="17" fillId="0" borderId="10" xfId="67" applyFont="1" applyFill="1" applyBorder="1" applyAlignment="1">
      <alignment horizontal="center" vertical="center"/>
      <protection/>
    </xf>
    <xf numFmtId="0" fontId="14" fillId="0" borderId="0" xfId="67" applyFont="1" applyBorder="1" applyAlignment="1">
      <alignment horizontal="center" vertical="center"/>
      <protection/>
    </xf>
    <xf numFmtId="0" fontId="14" fillId="0" borderId="24" xfId="67" applyFont="1" applyFill="1" applyBorder="1" applyAlignment="1">
      <alignment vertical="center"/>
      <protection/>
    </xf>
    <xf numFmtId="0" fontId="19" fillId="0" borderId="48" xfId="67" applyFont="1" applyFill="1" applyBorder="1" applyAlignment="1">
      <alignment horizontal="center" vertical="center"/>
      <protection/>
    </xf>
    <xf numFmtId="0" fontId="17" fillId="0" borderId="33" xfId="67" applyFont="1" applyFill="1" applyBorder="1" applyAlignment="1">
      <alignment vertical="center"/>
      <protection/>
    </xf>
    <xf numFmtId="0" fontId="0" fillId="0" borderId="34" xfId="0" applyBorder="1" applyAlignment="1">
      <alignment vertical="center"/>
    </xf>
    <xf numFmtId="0" fontId="4" fillId="0" borderId="28" xfId="67" applyFont="1" applyFill="1" applyBorder="1" applyAlignment="1">
      <alignment vertical="center"/>
      <protection/>
    </xf>
    <xf numFmtId="0" fontId="4" fillId="0" borderId="29" xfId="67" applyFont="1" applyFill="1" applyBorder="1" applyAlignment="1">
      <alignment vertical="center"/>
      <protection/>
    </xf>
    <xf numFmtId="0" fontId="14" fillId="0" borderId="50" xfId="67" applyFont="1" applyBorder="1" applyAlignment="1">
      <alignment vertical="center"/>
      <protection/>
    </xf>
    <xf numFmtId="0" fontId="14" fillId="0" borderId="43" xfId="67" applyFont="1" applyBorder="1" applyAlignment="1">
      <alignment vertical="center"/>
      <protection/>
    </xf>
    <xf numFmtId="0" fontId="14" fillId="0" borderId="15" xfId="67" applyFont="1" applyBorder="1" applyAlignment="1">
      <alignment vertical="center"/>
      <protection/>
    </xf>
    <xf numFmtId="0" fontId="14" fillId="0" borderId="63" xfId="67" applyFont="1" applyBorder="1" applyAlignment="1">
      <alignment vertical="center"/>
      <protection/>
    </xf>
    <xf numFmtId="0" fontId="28" fillId="0" borderId="48" xfId="67" applyFont="1" applyBorder="1" applyAlignment="1">
      <alignment vertical="center"/>
      <protection/>
    </xf>
    <xf numFmtId="0" fontId="14" fillId="0" borderId="37" xfId="67" applyFont="1" applyBorder="1" applyAlignment="1">
      <alignment vertical="center"/>
      <protection/>
    </xf>
    <xf numFmtId="0" fontId="14" fillId="0" borderId="31" xfId="67" applyFont="1" applyBorder="1" applyAlignment="1">
      <alignment vertical="center"/>
      <protection/>
    </xf>
    <xf numFmtId="0" fontId="14" fillId="0" borderId="22" xfId="67" applyFont="1" applyBorder="1" applyAlignment="1">
      <alignment vertical="center"/>
      <protection/>
    </xf>
    <xf numFmtId="0" fontId="14" fillId="0" borderId="42" xfId="67" applyFont="1" applyBorder="1" applyAlignment="1">
      <alignment vertical="center"/>
      <protection/>
    </xf>
    <xf numFmtId="0" fontId="14" fillId="0" borderId="64" xfId="67" applyFont="1" applyFill="1" applyBorder="1" applyAlignment="1">
      <alignment vertical="center"/>
      <protection/>
    </xf>
    <xf numFmtId="0" fontId="14" fillId="0" borderId="32" xfId="67" applyFont="1" applyFill="1" applyBorder="1" applyAlignment="1">
      <alignment vertical="center"/>
      <protection/>
    </xf>
    <xf numFmtId="0" fontId="57" fillId="0" borderId="48" xfId="67" applyFont="1" applyBorder="1" applyAlignment="1">
      <alignment horizontal="center" vertical="center"/>
      <protection/>
    </xf>
    <xf numFmtId="0" fontId="14" fillId="0" borderId="24" xfId="67" applyFont="1" applyBorder="1" applyAlignment="1">
      <alignment vertical="center"/>
      <protection/>
    </xf>
    <xf numFmtId="0" fontId="28" fillId="0" borderId="48" xfId="67" applyFont="1" applyFill="1" applyBorder="1" applyAlignment="1">
      <alignment horizontal="center" vertical="center"/>
      <protection/>
    </xf>
    <xf numFmtId="0" fontId="11" fillId="0" borderId="10" xfId="67" applyFont="1" applyBorder="1" applyAlignment="1">
      <alignment vertical="center"/>
      <protection/>
    </xf>
    <xf numFmtId="0" fontId="11" fillId="0" borderId="30" xfId="67" applyFont="1" applyFill="1" applyBorder="1" applyAlignment="1">
      <alignment vertical="center"/>
      <protection/>
    </xf>
    <xf numFmtId="0" fontId="11" fillId="0" borderId="32" xfId="67" applyFont="1" applyFill="1" applyBorder="1" applyAlignment="1">
      <alignment vertical="center"/>
      <protection/>
    </xf>
    <xf numFmtId="0" fontId="14" fillId="0" borderId="48" xfId="67" applyFont="1" applyBorder="1" applyAlignment="1">
      <alignment horizontal="center" vertical="center"/>
      <protection/>
    </xf>
    <xf numFmtId="179" fontId="14" fillId="0" borderId="10" xfId="67" applyNumberFormat="1" applyFont="1" applyBorder="1" applyAlignment="1">
      <alignment vertical="center"/>
      <protection/>
    </xf>
    <xf numFmtId="179" fontId="53" fillId="0" borderId="10" xfId="67" applyNumberFormat="1" applyFont="1" applyBorder="1" applyAlignment="1">
      <alignment vertical="center"/>
      <protection/>
    </xf>
    <xf numFmtId="0" fontId="14" fillId="0" borderId="10" xfId="67" applyFont="1" applyBorder="1" applyAlignment="1">
      <alignment horizontal="left" vertical="center"/>
      <protection/>
    </xf>
    <xf numFmtId="49" fontId="14" fillId="0" borderId="47" xfId="67" applyNumberFormat="1" applyFont="1" applyFill="1" applyBorder="1" applyAlignment="1">
      <alignment vertical="center"/>
      <protection/>
    </xf>
    <xf numFmtId="49" fontId="14" fillId="0" borderId="34" xfId="67" applyNumberFormat="1" applyFont="1" applyFill="1" applyBorder="1" applyAlignment="1">
      <alignment vertical="center"/>
      <protection/>
    </xf>
    <xf numFmtId="179" fontId="14" fillId="0" borderId="34" xfId="67" applyNumberFormat="1" applyFont="1" applyFill="1" applyBorder="1" applyAlignment="1">
      <alignment vertical="center"/>
      <protection/>
    </xf>
    <xf numFmtId="179" fontId="14" fillId="0" borderId="35" xfId="67" applyNumberFormat="1" applyFont="1" applyFill="1" applyBorder="1" applyAlignment="1">
      <alignment vertical="center"/>
      <protection/>
    </xf>
    <xf numFmtId="0" fontId="2" fillId="0" borderId="25" xfId="67" applyFont="1" applyFill="1" applyBorder="1" applyAlignment="1">
      <alignment vertical="center"/>
      <protection/>
    </xf>
    <xf numFmtId="0" fontId="14" fillId="0" borderId="65" xfId="67" applyFont="1" applyBorder="1" applyAlignment="1">
      <alignment vertical="center"/>
      <protection/>
    </xf>
    <xf numFmtId="179" fontId="56" fillId="0" borderId="48" xfId="67" applyNumberFormat="1" applyFont="1" applyBorder="1" applyAlignment="1">
      <alignment horizontal="center" vertical="center"/>
      <protection/>
    </xf>
    <xf numFmtId="179" fontId="14" fillId="0" borderId="48" xfId="67" applyNumberFormat="1" applyFont="1" applyBorder="1" applyAlignment="1">
      <alignment horizontal="center" vertical="center"/>
      <protection/>
    </xf>
    <xf numFmtId="0" fontId="14" fillId="0" borderId="50" xfId="67" applyFont="1" applyBorder="1" applyAlignment="1">
      <alignment horizontal="center" vertical="center"/>
      <protection/>
    </xf>
    <xf numFmtId="0" fontId="27" fillId="0" borderId="0" xfId="67" applyFont="1" applyBorder="1" applyAlignment="1">
      <alignment vertical="center"/>
      <protection/>
    </xf>
    <xf numFmtId="0" fontId="14" fillId="0" borderId="41" xfId="67" applyFont="1" applyFill="1" applyBorder="1" applyAlignment="1">
      <alignment vertical="center"/>
      <protection/>
    </xf>
    <xf numFmtId="0" fontId="14" fillId="0" borderId="29" xfId="67" applyFont="1" applyFill="1" applyBorder="1" applyAlignment="1">
      <alignment vertical="center"/>
      <protection/>
    </xf>
    <xf numFmtId="0" fontId="14" fillId="0" borderId="66" xfId="0" applyFont="1" applyFill="1" applyBorder="1" applyAlignment="1">
      <alignment vertical="center"/>
    </xf>
    <xf numFmtId="0" fontId="14" fillId="0" borderId="67" xfId="0" applyFont="1" applyFill="1" applyBorder="1" applyAlignment="1">
      <alignment vertical="center"/>
    </xf>
    <xf numFmtId="0" fontId="14" fillId="0" borderId="68" xfId="0" applyFont="1" applyFill="1" applyBorder="1" applyAlignment="1">
      <alignment vertical="center"/>
    </xf>
    <xf numFmtId="0" fontId="14" fillId="0" borderId="69" xfId="0" applyFont="1" applyFill="1" applyBorder="1" applyAlignment="1">
      <alignment vertical="center"/>
    </xf>
    <xf numFmtId="0" fontId="14" fillId="0" borderId="70" xfId="0" applyFont="1" applyFill="1" applyBorder="1" applyAlignment="1">
      <alignment vertical="center"/>
    </xf>
    <xf numFmtId="0" fontId="14" fillId="0" borderId="71" xfId="0" applyFont="1" applyFill="1" applyBorder="1" applyAlignment="1">
      <alignment vertical="center"/>
    </xf>
    <xf numFmtId="0" fontId="14" fillId="0" borderId="72" xfId="0" applyFont="1" applyFill="1" applyBorder="1" applyAlignment="1">
      <alignment vertical="center"/>
    </xf>
    <xf numFmtId="0" fontId="28" fillId="0" borderId="48" xfId="67" applyFont="1" applyBorder="1" applyAlignment="1">
      <alignment horizontal="center" vertical="center"/>
      <protection/>
    </xf>
    <xf numFmtId="179" fontId="11" fillId="0" borderId="48" xfId="67" applyNumberFormat="1" applyFont="1" applyBorder="1" applyAlignment="1">
      <alignment horizontal="center" vertical="center"/>
      <protection/>
    </xf>
    <xf numFmtId="0" fontId="14" fillId="0" borderId="73" xfId="67" applyFont="1" applyBorder="1" applyAlignment="1">
      <alignment vertical="center"/>
      <protection/>
    </xf>
    <xf numFmtId="0" fontId="14" fillId="0" borderId="18" xfId="67" applyFont="1" applyBorder="1" applyAlignment="1">
      <alignment horizontal="right" vertical="center"/>
      <protection/>
    </xf>
    <xf numFmtId="0" fontId="28" fillId="0" borderId="74" xfId="67" applyFont="1" applyFill="1" applyBorder="1" applyAlignment="1">
      <alignment vertical="center"/>
      <protection/>
    </xf>
    <xf numFmtId="0" fontId="14" fillId="0" borderId="0" xfId="67" applyFont="1" applyBorder="1" applyAlignment="1">
      <alignment horizontal="right" vertical="center"/>
      <protection/>
    </xf>
    <xf numFmtId="0" fontId="28" fillId="0" borderId="75" xfId="67" applyFont="1" applyFill="1" applyBorder="1" applyAlignment="1">
      <alignment vertical="center"/>
      <protection/>
    </xf>
    <xf numFmtId="0" fontId="11" fillId="0" borderId="76" xfId="67" applyFont="1" applyFill="1" applyBorder="1" applyAlignment="1">
      <alignment horizontal="center" vertical="center"/>
      <protection/>
    </xf>
    <xf numFmtId="0" fontId="28" fillId="0" borderId="31" xfId="67" applyFont="1" applyFill="1" applyBorder="1" applyAlignment="1">
      <alignment vertical="center"/>
      <protection/>
    </xf>
    <xf numFmtId="0" fontId="11" fillId="0" borderId="77" xfId="67" applyFont="1" applyFill="1" applyBorder="1" applyAlignment="1">
      <alignment horizontal="center" vertical="center"/>
      <protection/>
    </xf>
    <xf numFmtId="179" fontId="11" fillId="0" borderId="10" xfId="67" applyNumberFormat="1" applyFont="1" applyBorder="1" applyAlignment="1">
      <alignment vertical="center"/>
      <protection/>
    </xf>
    <xf numFmtId="182" fontId="28" fillId="0" borderId="31" xfId="67" applyNumberFormat="1" applyFont="1" applyFill="1" applyBorder="1" applyAlignment="1">
      <alignment horizontal="center" vertical="center"/>
      <protection/>
    </xf>
    <xf numFmtId="180" fontId="28" fillId="0" borderId="30" xfId="67" applyNumberFormat="1" applyFont="1" applyFill="1" applyBorder="1" applyAlignment="1">
      <alignment horizontal="center" vertical="center"/>
      <protection/>
    </xf>
    <xf numFmtId="180" fontId="28" fillId="0" borderId="30" xfId="67" applyNumberFormat="1" applyFont="1" applyFill="1" applyBorder="1" applyAlignment="1">
      <alignment horizontal="right" vertical="center"/>
      <protection/>
    </xf>
    <xf numFmtId="180" fontId="28" fillId="0" borderId="31" xfId="67" applyNumberFormat="1" applyFont="1" applyFill="1" applyBorder="1" applyAlignment="1">
      <alignment horizontal="right" vertical="center"/>
      <protection/>
    </xf>
    <xf numFmtId="180" fontId="28" fillId="0" borderId="32" xfId="67" applyNumberFormat="1" applyFont="1" applyFill="1" applyBorder="1" applyAlignment="1">
      <alignment vertical="center"/>
      <protection/>
    </xf>
    <xf numFmtId="180" fontId="28" fillId="0" borderId="31" xfId="67" applyNumberFormat="1" applyFont="1" applyFill="1" applyBorder="1" applyAlignment="1">
      <alignment vertical="center"/>
      <protection/>
    </xf>
    <xf numFmtId="180" fontId="28" fillId="0" borderId="10" xfId="67" applyNumberFormat="1" applyFont="1" applyFill="1" applyBorder="1" applyAlignment="1">
      <alignment horizontal="center" vertical="center"/>
      <protection/>
    </xf>
    <xf numFmtId="180" fontId="28" fillId="0" borderId="26" xfId="67" applyNumberFormat="1" applyFont="1" applyFill="1" applyBorder="1" applyAlignment="1">
      <alignment horizontal="center" vertical="center"/>
      <protection/>
    </xf>
    <xf numFmtId="182" fontId="28" fillId="0" borderId="26" xfId="67" applyNumberFormat="1" applyFont="1" applyFill="1" applyBorder="1" applyAlignment="1">
      <alignment horizontal="right" vertical="center"/>
      <protection/>
    </xf>
    <xf numFmtId="182" fontId="28" fillId="0" borderId="31" xfId="67" applyNumberFormat="1" applyFont="1" applyFill="1" applyBorder="1" applyAlignment="1">
      <alignment horizontal="right" vertical="center"/>
      <protection/>
    </xf>
    <xf numFmtId="182" fontId="28" fillId="0" borderId="32" xfId="67" applyNumberFormat="1" applyFont="1" applyFill="1" applyBorder="1" applyAlignment="1">
      <alignment vertical="center"/>
      <protection/>
    </xf>
    <xf numFmtId="182" fontId="28" fillId="0" borderId="31" xfId="67" applyNumberFormat="1" applyFont="1" applyFill="1" applyBorder="1" applyAlignment="1">
      <alignment vertical="center"/>
      <protection/>
    </xf>
    <xf numFmtId="0" fontId="11" fillId="0" borderId="39" xfId="67" applyFont="1" applyFill="1" applyBorder="1" applyAlignment="1">
      <alignment horizontal="center" vertical="center"/>
      <protection/>
    </xf>
    <xf numFmtId="180" fontId="28" fillId="0" borderId="34" xfId="67" applyNumberFormat="1" applyFont="1" applyFill="1" applyBorder="1" applyAlignment="1">
      <alignment horizontal="center" vertical="center"/>
      <protection/>
    </xf>
    <xf numFmtId="180" fontId="28" fillId="0" borderId="47" xfId="67" applyNumberFormat="1" applyFont="1" applyFill="1" applyBorder="1" applyAlignment="1">
      <alignment horizontal="center" vertical="center"/>
      <protection/>
    </xf>
    <xf numFmtId="0" fontId="28" fillId="0" borderId="47" xfId="67" applyFont="1" applyFill="1" applyBorder="1" applyAlignment="1">
      <alignment horizontal="right" vertical="center"/>
      <protection/>
    </xf>
    <xf numFmtId="0" fontId="28" fillId="0" borderId="15" xfId="67" applyFont="1" applyFill="1" applyBorder="1" applyAlignment="1">
      <alignment horizontal="right" vertical="center"/>
      <protection/>
    </xf>
    <xf numFmtId="0" fontId="28" fillId="0" borderId="15" xfId="67" applyFont="1" applyFill="1" applyBorder="1" applyAlignment="1">
      <alignment horizontal="center" vertical="center"/>
      <protection/>
    </xf>
    <xf numFmtId="0" fontId="14" fillId="0" borderId="78" xfId="67" applyFont="1" applyBorder="1" applyAlignment="1">
      <alignment vertical="center"/>
      <protection/>
    </xf>
    <xf numFmtId="0" fontId="14" fillId="0" borderId="60" xfId="67" applyFont="1" applyBorder="1" applyAlignment="1">
      <alignment vertical="center"/>
      <protection/>
    </xf>
    <xf numFmtId="0" fontId="14" fillId="0" borderId="60" xfId="67" applyFont="1" applyBorder="1" applyAlignment="1">
      <alignment horizontal="right" vertical="center"/>
      <protection/>
    </xf>
    <xf numFmtId="0" fontId="28" fillId="0" borderId="61" xfId="67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6" fontId="11" fillId="0" borderId="14" xfId="0" applyNumberFormat="1" applyFont="1" applyFill="1" applyBorder="1" applyAlignment="1">
      <alignment horizontal="center" vertical="center"/>
    </xf>
    <xf numFmtId="0" fontId="12" fillId="0" borderId="0" xfId="68" applyFont="1" applyAlignment="1">
      <alignment horizontal="right" vertical="center"/>
      <protection/>
    </xf>
    <xf numFmtId="0" fontId="60" fillId="0" borderId="0" xfId="68" applyFont="1">
      <alignment vertical="center"/>
      <protection/>
    </xf>
    <xf numFmtId="0" fontId="4" fillId="0" borderId="15" xfId="68" applyFont="1" applyBorder="1" applyAlignment="1" quotePrefix="1">
      <alignment horizontal="center" vertical="center"/>
      <protection/>
    </xf>
    <xf numFmtId="0" fontId="4" fillId="0" borderId="0" xfId="68" applyFont="1" applyAlignment="1">
      <alignment horizontal="justify" vertical="center"/>
      <protection/>
    </xf>
    <xf numFmtId="177" fontId="4" fillId="0" borderId="0" xfId="68" applyNumberFormat="1" applyFont="1" applyAlignment="1">
      <alignment horizontal="center" vertical="center"/>
      <protection/>
    </xf>
    <xf numFmtId="0" fontId="4" fillId="0" borderId="0" xfId="68" applyFont="1" applyAlignment="1">
      <alignment vertical="center"/>
      <protection/>
    </xf>
    <xf numFmtId="0" fontId="12" fillId="0" borderId="0" xfId="68" applyFont="1" applyAlignment="1">
      <alignment horizontal="justify" vertical="center"/>
      <protection/>
    </xf>
    <xf numFmtId="0" fontId="0" fillId="0" borderId="18" xfId="68" applyBorder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0" fontId="4" fillId="0" borderId="36" xfId="68" applyFont="1" applyBorder="1" applyAlignment="1">
      <alignment vertical="center" wrapText="1"/>
      <protection/>
    </xf>
    <xf numFmtId="0" fontId="0" fillId="0" borderId="13" xfId="68" applyBorder="1">
      <alignment vertical="center"/>
      <protection/>
    </xf>
    <xf numFmtId="0" fontId="0" fillId="0" borderId="0" xfId="68" applyBorder="1">
      <alignment vertical="center"/>
      <protection/>
    </xf>
    <xf numFmtId="0" fontId="15" fillId="0" borderId="0" xfId="68" applyFont="1" applyBorder="1" applyAlignment="1">
      <alignment vertical="center" wrapText="1"/>
      <protection/>
    </xf>
    <xf numFmtId="0" fontId="0" fillId="0" borderId="0" xfId="68" applyBorder="1" applyAlignment="1">
      <alignment vertical="center"/>
      <protection/>
    </xf>
    <xf numFmtId="195" fontId="15" fillId="0" borderId="0" xfId="68" applyNumberFormat="1" applyFont="1" applyBorder="1" applyAlignment="1">
      <alignment vertical="center" wrapText="1"/>
      <protection/>
    </xf>
    <xf numFmtId="0" fontId="12" fillId="0" borderId="0" xfId="68" applyFont="1" applyBorder="1" applyAlignment="1">
      <alignment horizontal="center" vertical="center" wrapText="1"/>
      <protection/>
    </xf>
    <xf numFmtId="0" fontId="12" fillId="0" borderId="0" xfId="68" applyFont="1" applyBorder="1" applyAlignment="1">
      <alignment vertical="center" wrapText="1"/>
      <protection/>
    </xf>
    <xf numFmtId="0" fontId="12" fillId="0" borderId="0" xfId="68" applyFont="1" applyBorder="1" applyAlignment="1">
      <alignment vertical="center" textRotation="255" wrapText="1"/>
      <protection/>
    </xf>
    <xf numFmtId="0" fontId="12" fillId="0" borderId="0" xfId="68" applyFont="1" applyBorder="1" applyAlignment="1">
      <alignment horizontal="center" vertical="top" wrapText="1"/>
      <protection/>
    </xf>
    <xf numFmtId="0" fontId="12" fillId="0" borderId="0" xfId="68" applyFont="1" applyBorder="1" applyAlignment="1">
      <alignment vertical="center"/>
      <protection/>
    </xf>
    <xf numFmtId="0" fontId="0" fillId="0" borderId="16" xfId="68" applyBorder="1">
      <alignment vertical="center"/>
      <protection/>
    </xf>
    <xf numFmtId="0" fontId="15" fillId="0" borderId="15" xfId="68" applyFont="1" applyBorder="1" applyAlignment="1">
      <alignment vertical="center" wrapText="1"/>
      <protection/>
    </xf>
    <xf numFmtId="0" fontId="15" fillId="0" borderId="16" xfId="68" applyFont="1" applyBorder="1" applyAlignment="1">
      <alignment vertical="center" wrapText="1"/>
      <protection/>
    </xf>
    <xf numFmtId="0" fontId="15" fillId="0" borderId="43" xfId="68" applyFont="1" applyBorder="1" applyAlignment="1">
      <alignment vertical="center" wrapText="1"/>
      <protection/>
    </xf>
    <xf numFmtId="0" fontId="12" fillId="0" borderId="15" xfId="68" applyFont="1" applyBorder="1" applyAlignment="1">
      <alignment vertical="center" wrapText="1"/>
      <protection/>
    </xf>
    <xf numFmtId="0" fontId="12" fillId="0" borderId="43" xfId="68" applyFont="1" applyBorder="1" applyAlignment="1">
      <alignment vertical="center" wrapText="1"/>
      <protection/>
    </xf>
    <xf numFmtId="0" fontId="0" fillId="0" borderId="43" xfId="68" applyBorder="1">
      <alignment vertical="center"/>
      <protection/>
    </xf>
    <xf numFmtId="0" fontId="12" fillId="0" borderId="16" xfId="68" applyFont="1" applyBorder="1" applyAlignment="1">
      <alignment vertical="center" wrapText="1"/>
      <protection/>
    </xf>
    <xf numFmtId="0" fontId="12" fillId="0" borderId="0" xfId="68" applyFont="1" applyBorder="1" applyAlignment="1">
      <alignment horizontal="justify" vertical="center" wrapText="1"/>
      <protection/>
    </xf>
    <xf numFmtId="0" fontId="12" fillId="0" borderId="44" xfId="68" applyFont="1" applyBorder="1" applyAlignment="1">
      <alignment vertical="center" textRotation="255" wrapText="1"/>
      <protection/>
    </xf>
    <xf numFmtId="0" fontId="0" fillId="0" borderId="45" xfId="68" applyBorder="1">
      <alignment vertical="center"/>
      <protection/>
    </xf>
    <xf numFmtId="195" fontId="15" fillId="0" borderId="45" xfId="68" applyNumberFormat="1" applyFont="1" applyBorder="1" applyAlignment="1">
      <alignment vertical="center" wrapText="1"/>
      <protection/>
    </xf>
    <xf numFmtId="0" fontId="0" fillId="0" borderId="44" xfId="68" applyBorder="1">
      <alignment vertical="center"/>
      <protection/>
    </xf>
    <xf numFmtId="0" fontId="12" fillId="0" borderId="45" xfId="68" applyFont="1" applyBorder="1" applyAlignment="1">
      <alignment vertical="center" wrapText="1"/>
      <protection/>
    </xf>
    <xf numFmtId="0" fontId="4" fillId="0" borderId="45" xfId="68" applyFont="1" applyBorder="1" applyAlignment="1">
      <alignment vertical="top" wrapText="1"/>
      <protection/>
    </xf>
    <xf numFmtId="0" fontId="4" fillId="0" borderId="0" xfId="68" applyFont="1" applyBorder="1" applyAlignment="1">
      <alignment vertical="top" wrapText="1"/>
      <protection/>
    </xf>
    <xf numFmtId="0" fontId="4" fillId="0" borderId="44" xfId="68" applyFont="1" applyBorder="1" applyAlignment="1">
      <alignment horizontal="justify" vertical="center"/>
      <protection/>
    </xf>
    <xf numFmtId="0" fontId="14" fillId="0" borderId="0" xfId="68" applyFont="1" applyBorder="1" applyAlignment="1">
      <alignment vertical="center" wrapText="1"/>
      <protection/>
    </xf>
    <xf numFmtId="0" fontId="4" fillId="0" borderId="44" xfId="68" applyFont="1" applyBorder="1" applyAlignment="1">
      <alignment vertical="top" wrapText="1"/>
      <protection/>
    </xf>
    <xf numFmtId="0" fontId="0" fillId="0" borderId="0" xfId="68" applyAlignment="1">
      <alignment vertical="center" wrapText="1"/>
      <protection/>
    </xf>
    <xf numFmtId="195" fontId="12" fillId="0" borderId="0" xfId="68" applyNumberFormat="1" applyFont="1" applyBorder="1" applyAlignment="1">
      <alignment vertical="center" wrapText="1"/>
      <protection/>
    </xf>
    <xf numFmtId="0" fontId="12" fillId="0" borderId="0" xfId="68" applyFont="1" applyBorder="1" applyAlignment="1">
      <alignment horizontal="center" vertical="center" textRotation="255" wrapText="1"/>
      <protection/>
    </xf>
    <xf numFmtId="0" fontId="12" fillId="0" borderId="44" xfId="68" applyFont="1" applyBorder="1" applyAlignment="1">
      <alignment horizontal="center" vertical="center" textRotation="255" wrapText="1"/>
      <protection/>
    </xf>
    <xf numFmtId="0" fontId="12" fillId="0" borderId="0" xfId="68" applyFont="1" applyBorder="1" applyAlignment="1">
      <alignment wrapText="1"/>
      <protection/>
    </xf>
    <xf numFmtId="0" fontId="12" fillId="0" borderId="0" xfId="68" applyFont="1" applyAlignment="1">
      <alignment horizontal="left" vertical="center"/>
      <protection/>
    </xf>
    <xf numFmtId="0" fontId="62" fillId="0" borderId="0" xfId="68" applyFont="1">
      <alignment vertical="center"/>
      <protection/>
    </xf>
    <xf numFmtId="0" fontId="0" fillId="0" borderId="0" xfId="68" applyAlignment="1">
      <alignment horizontal="center" vertical="center"/>
      <protection/>
    </xf>
    <xf numFmtId="0" fontId="4" fillId="0" borderId="0" xfId="68" applyFont="1" applyBorder="1" applyAlignment="1">
      <alignment horizontal="center" vertical="center" wrapText="1"/>
      <protection/>
    </xf>
    <xf numFmtId="0" fontId="0" fillId="0" borderId="20" xfId="68" applyBorder="1">
      <alignment vertical="center"/>
      <protection/>
    </xf>
    <xf numFmtId="0" fontId="12" fillId="0" borderId="0" xfId="68" applyFont="1" applyAlignment="1">
      <alignment vertical="center"/>
      <protection/>
    </xf>
    <xf numFmtId="0" fontId="15" fillId="0" borderId="0" xfId="68" applyFont="1" applyAlignment="1">
      <alignment vertical="center"/>
      <protection/>
    </xf>
    <xf numFmtId="0" fontId="53" fillId="0" borderId="0" xfId="68" applyFont="1" applyBorder="1" applyAlignment="1">
      <alignment vertical="center" wrapText="1"/>
      <protection/>
    </xf>
    <xf numFmtId="0" fontId="14" fillId="0" borderId="15" xfId="68" applyFont="1" applyBorder="1" applyAlignment="1">
      <alignment horizontal="center" vertical="center" wrapText="1"/>
      <protection/>
    </xf>
    <xf numFmtId="0" fontId="14" fillId="0" borderId="0" xfId="68" applyFont="1" applyBorder="1" applyAlignment="1">
      <alignment horizontal="center" vertical="center" wrapText="1"/>
      <protection/>
    </xf>
    <xf numFmtId="0" fontId="14" fillId="0" borderId="15" xfId="68" applyFont="1" applyBorder="1" applyAlignment="1">
      <alignment vertical="center" wrapText="1"/>
      <protection/>
    </xf>
    <xf numFmtId="0" fontId="53" fillId="0" borderId="0" xfId="68" applyFont="1" applyBorder="1" applyAlignment="1">
      <alignment horizontal="center" vertical="center" wrapText="1"/>
      <protection/>
    </xf>
    <xf numFmtId="0" fontId="14" fillId="0" borderId="0" xfId="68" applyFont="1" applyBorder="1" applyAlignment="1" quotePrefix="1">
      <alignment vertical="center" wrapText="1"/>
      <protection/>
    </xf>
    <xf numFmtId="0" fontId="14" fillId="0" borderId="0" xfId="68" applyFont="1" applyBorder="1" applyAlignment="1">
      <alignment horizontal="right" vertical="center" wrapText="1"/>
      <protection/>
    </xf>
    <xf numFmtId="0" fontId="14" fillId="0" borderId="0" xfId="68" applyFont="1" applyBorder="1" applyAlignment="1">
      <alignment vertical="center"/>
      <protection/>
    </xf>
    <xf numFmtId="0" fontId="14" fillId="0" borderId="0" xfId="68" applyFont="1" applyBorder="1" applyAlignment="1">
      <alignment vertical="top" wrapText="1"/>
      <protection/>
    </xf>
    <xf numFmtId="0" fontId="14" fillId="0" borderId="0" xfId="68" applyFont="1" applyBorder="1" applyAlignment="1">
      <alignment horizontal="left" vertical="center"/>
      <protection/>
    </xf>
    <xf numFmtId="195" fontId="53" fillId="0" borderId="0" xfId="68" applyNumberFormat="1" applyFont="1" applyBorder="1" applyAlignment="1">
      <alignment horizontal="center" vertical="center"/>
      <protection/>
    </xf>
    <xf numFmtId="0" fontId="14" fillId="0" borderId="0" xfId="68" applyFont="1" applyAlignment="1">
      <alignment vertical="center"/>
      <protection/>
    </xf>
    <xf numFmtId="0" fontId="14" fillId="0" borderId="0" xfId="68" applyFont="1" applyAlignment="1">
      <alignment horizontal="right" vertical="center"/>
      <protection/>
    </xf>
    <xf numFmtId="0" fontId="0" fillId="0" borderId="0" xfId="68" applyFont="1">
      <alignment vertical="center"/>
      <protection/>
    </xf>
    <xf numFmtId="0" fontId="14" fillId="0" borderId="15" xfId="68" applyFont="1" applyBorder="1" applyAlignment="1">
      <alignment vertical="top" wrapText="1"/>
      <protection/>
    </xf>
    <xf numFmtId="0" fontId="53" fillId="0" borderId="15" xfId="68" applyFont="1" applyBorder="1" applyAlignment="1">
      <alignment horizontal="center" vertical="center" wrapText="1"/>
      <protection/>
    </xf>
    <xf numFmtId="0" fontId="14" fillId="0" borderId="15" xfId="68" applyFont="1" applyBorder="1" applyAlignment="1" quotePrefix="1">
      <alignment vertical="center" wrapText="1"/>
      <protection/>
    </xf>
    <xf numFmtId="0" fontId="14" fillId="0" borderId="0" xfId="68" applyFont="1" applyBorder="1" applyAlignment="1">
      <alignment horizontal="center" vertical="top" wrapText="1"/>
      <protection/>
    </xf>
    <xf numFmtId="0" fontId="14" fillId="0" borderId="18" xfId="68" applyFont="1" applyBorder="1" applyAlignment="1">
      <alignment horizontal="left" vertical="center"/>
      <protection/>
    </xf>
    <xf numFmtId="0" fontId="14" fillId="0" borderId="20" xfId="68" applyFont="1" applyBorder="1" applyAlignment="1">
      <alignment horizontal="left" vertical="center"/>
      <protection/>
    </xf>
    <xf numFmtId="0" fontId="14" fillId="0" borderId="45" xfId="68" applyFont="1" applyBorder="1" applyAlignment="1">
      <alignment horizontal="left" vertical="center"/>
      <protection/>
    </xf>
    <xf numFmtId="0" fontId="14" fillId="0" borderId="18" xfId="68" applyFont="1" applyBorder="1" applyAlignment="1">
      <alignment vertical="center"/>
      <protection/>
    </xf>
    <xf numFmtId="0" fontId="0" fillId="0" borderId="18" xfId="68" applyFont="1" applyBorder="1">
      <alignment vertical="center"/>
      <protection/>
    </xf>
    <xf numFmtId="176" fontId="9" fillId="0" borderId="0" xfId="66" applyNumberFormat="1" applyFont="1" applyFill="1" applyBorder="1">
      <alignment vertical="center"/>
      <protection/>
    </xf>
    <xf numFmtId="0" fontId="7" fillId="0" borderId="0" xfId="66" applyFont="1" applyFill="1" applyBorder="1" quotePrefix="1">
      <alignment vertical="center"/>
      <protection/>
    </xf>
    <xf numFmtId="0" fontId="11" fillId="0" borderId="10" xfId="0" applyFont="1" applyFill="1" applyBorder="1" applyAlignment="1" quotePrefix="1">
      <alignment vertical="center"/>
    </xf>
    <xf numFmtId="0" fontId="27" fillId="0" borderId="36" xfId="67" applyFont="1" applyBorder="1" applyAlignment="1">
      <alignment vertical="center"/>
      <protection/>
    </xf>
    <xf numFmtId="227" fontId="9" fillId="0" borderId="10" xfId="50" applyNumberFormat="1" applyFont="1" applyFill="1" applyBorder="1" applyAlignment="1">
      <alignment vertical="center" shrinkToFit="1"/>
    </xf>
    <xf numFmtId="0" fontId="17" fillId="0" borderId="10" xfId="67" applyFont="1" applyFill="1" applyBorder="1" applyAlignment="1">
      <alignment vertical="center" shrinkToFit="1"/>
      <protection/>
    </xf>
    <xf numFmtId="0" fontId="14" fillId="0" borderId="73" xfId="67" applyFont="1" applyBorder="1" applyAlignment="1" quotePrefix="1">
      <alignment vertical="center"/>
      <protection/>
    </xf>
    <xf numFmtId="0" fontId="17" fillId="0" borderId="31" xfId="67" applyFont="1" applyFill="1" applyBorder="1" applyAlignment="1">
      <alignment vertical="center" shrinkToFit="1"/>
      <protection/>
    </xf>
    <xf numFmtId="0" fontId="56" fillId="0" borderId="76" xfId="67" applyFont="1" applyFill="1" applyBorder="1" applyAlignment="1">
      <alignment horizontal="center" vertical="center" textRotation="255"/>
      <protection/>
    </xf>
    <xf numFmtId="0" fontId="4" fillId="0" borderId="77" xfId="0" applyFont="1" applyBorder="1" applyAlignment="1" quotePrefix="1">
      <alignment horizontal="center" vertical="center" shrinkToFit="1"/>
    </xf>
    <xf numFmtId="179" fontId="53" fillId="0" borderId="10" xfId="67" applyNumberFormat="1" applyFont="1" applyBorder="1" applyAlignment="1">
      <alignment vertical="center" shrinkToFit="1"/>
      <protection/>
    </xf>
    <xf numFmtId="0" fontId="58" fillId="0" borderId="77" xfId="67" applyFont="1" applyBorder="1" applyAlignment="1" quotePrefix="1">
      <alignment horizontal="center" vertical="center" textRotation="255"/>
      <protection/>
    </xf>
    <xf numFmtId="224" fontId="12" fillId="0" borderId="0" xfId="68" applyNumberFormat="1" applyFont="1" applyAlignment="1">
      <alignment horizontal="center" vertical="center"/>
      <protection/>
    </xf>
    <xf numFmtId="0" fontId="18" fillId="0" borderId="43" xfId="68" applyFont="1" applyBorder="1" applyAlignment="1">
      <alignment horizontal="center" vertical="center"/>
      <protection/>
    </xf>
    <xf numFmtId="0" fontId="18" fillId="0" borderId="15" xfId="68" applyFont="1" applyBorder="1" applyAlignment="1">
      <alignment horizontal="center" vertical="center"/>
      <protection/>
    </xf>
    <xf numFmtId="0" fontId="18" fillId="0" borderId="16" xfId="68" applyFont="1" applyBorder="1" applyAlignment="1">
      <alignment horizontal="center" vertical="center"/>
      <protection/>
    </xf>
    <xf numFmtId="0" fontId="22" fillId="0" borderId="0" xfId="68" applyFont="1" applyAlignment="1">
      <alignment horizontal="center" vertical="center"/>
      <protection/>
    </xf>
    <xf numFmtId="0" fontId="12" fillId="0" borderId="0" xfId="68" applyFont="1" applyAlignment="1">
      <alignment horizontal="right" vertical="center"/>
      <protection/>
    </xf>
    <xf numFmtId="0" fontId="23" fillId="0" borderId="44" xfId="68" applyFont="1" applyBorder="1" applyAlignment="1">
      <alignment horizontal="center" vertical="center"/>
      <protection/>
    </xf>
    <xf numFmtId="0" fontId="23" fillId="0" borderId="0" xfId="68" applyFont="1" applyBorder="1" applyAlignment="1">
      <alignment horizontal="center" vertical="center"/>
      <protection/>
    </xf>
    <xf numFmtId="0" fontId="23" fillId="0" borderId="45" xfId="68" applyFont="1" applyBorder="1" applyAlignment="1">
      <alignment horizontal="center" vertical="center"/>
      <protection/>
    </xf>
    <xf numFmtId="0" fontId="19" fillId="0" borderId="44" xfId="68" applyFont="1" applyBorder="1" applyAlignment="1">
      <alignment horizontal="center" vertical="center"/>
      <protection/>
    </xf>
    <xf numFmtId="0" fontId="19" fillId="0" borderId="0" xfId="68" applyFont="1" applyBorder="1" applyAlignment="1">
      <alignment horizontal="center" vertical="center"/>
      <protection/>
    </xf>
    <xf numFmtId="0" fontId="19" fillId="0" borderId="45" xfId="68" applyFont="1" applyBorder="1" applyAlignment="1">
      <alignment horizontal="center" vertical="center"/>
      <protection/>
    </xf>
    <xf numFmtId="0" fontId="18" fillId="0" borderId="17" xfId="68" applyFont="1" applyBorder="1" applyAlignment="1">
      <alignment horizontal="center" vertical="center"/>
      <protection/>
    </xf>
    <xf numFmtId="0" fontId="18" fillId="0" borderId="18" xfId="68" applyFont="1" applyBorder="1" applyAlignment="1">
      <alignment horizontal="center" vertical="center"/>
      <protection/>
    </xf>
    <xf numFmtId="0" fontId="18" fillId="0" borderId="20" xfId="68" applyFont="1" applyBorder="1" applyAlignment="1">
      <alignment horizontal="center" vertical="center"/>
      <protection/>
    </xf>
    <xf numFmtId="0" fontId="19" fillId="0" borderId="0" xfId="68" applyFont="1" applyAlignment="1">
      <alignment horizontal="center" vertical="center"/>
      <protection/>
    </xf>
    <xf numFmtId="0" fontId="58" fillId="0" borderId="77" xfId="67" applyFont="1" applyBorder="1" applyAlignment="1">
      <alignment horizontal="center" vertical="top" textRotation="255"/>
      <protection/>
    </xf>
    <xf numFmtId="0" fontId="0" fillId="0" borderId="77" xfId="0" applyBorder="1" applyAlignment="1">
      <alignment horizontal="center" vertical="top" textRotation="255"/>
    </xf>
    <xf numFmtId="0" fontId="0" fillId="0" borderId="39" xfId="0" applyBorder="1" applyAlignment="1">
      <alignment horizontal="center" vertical="top" textRotation="255"/>
    </xf>
    <xf numFmtId="180" fontId="57" fillId="0" borderId="26" xfId="67" applyNumberFormat="1" applyFont="1" applyFill="1" applyBorder="1" applyAlignment="1">
      <alignment horizontal="center" vertical="center"/>
      <protection/>
    </xf>
    <xf numFmtId="180" fontId="57" fillId="0" borderId="10" xfId="67" applyNumberFormat="1" applyFont="1" applyFill="1" applyBorder="1" applyAlignment="1">
      <alignment horizontal="center" vertical="center"/>
      <protection/>
    </xf>
    <xf numFmtId="180" fontId="57" fillId="0" borderId="53" xfId="67" applyNumberFormat="1" applyFont="1" applyFill="1" applyBorder="1" applyAlignment="1">
      <alignment horizontal="center" vertical="center"/>
      <protection/>
    </xf>
    <xf numFmtId="182" fontId="57" fillId="0" borderId="26" xfId="67" applyNumberFormat="1" applyFont="1" applyFill="1" applyBorder="1" applyAlignment="1">
      <alignment horizontal="center" vertical="center"/>
      <protection/>
    </xf>
    <xf numFmtId="182" fontId="57" fillId="0" borderId="10" xfId="67" applyNumberFormat="1" applyFont="1" applyFill="1" applyBorder="1" applyAlignment="1">
      <alignment horizontal="center" vertical="center"/>
      <protection/>
    </xf>
    <xf numFmtId="182" fontId="57" fillId="0" borderId="53" xfId="67" applyNumberFormat="1" applyFont="1" applyFill="1" applyBorder="1" applyAlignment="1">
      <alignment horizontal="center" vertical="center"/>
      <protection/>
    </xf>
    <xf numFmtId="0" fontId="14" fillId="0" borderId="27" xfId="67" applyFont="1" applyFill="1" applyBorder="1" applyAlignment="1">
      <alignment horizontal="center" vertical="center"/>
      <protection/>
    </xf>
    <xf numFmtId="0" fontId="14" fillId="0" borderId="79" xfId="67" applyFont="1" applyFill="1" applyBorder="1" applyAlignment="1">
      <alignment horizontal="center" vertical="center"/>
      <protection/>
    </xf>
    <xf numFmtId="0" fontId="14" fillId="0" borderId="26" xfId="67" applyFont="1" applyFill="1" applyBorder="1" applyAlignment="1">
      <alignment horizontal="center" vertical="center"/>
      <protection/>
    </xf>
    <xf numFmtId="0" fontId="14" fillId="0" borderId="10" xfId="67" applyFont="1" applyFill="1" applyBorder="1" applyAlignment="1">
      <alignment horizontal="center" vertical="center"/>
      <protection/>
    </xf>
    <xf numFmtId="0" fontId="14" fillId="0" borderId="53" xfId="67" applyFont="1" applyFill="1" applyBorder="1" applyAlignment="1">
      <alignment horizontal="center" vertical="center"/>
      <protection/>
    </xf>
    <xf numFmtId="0" fontId="14" fillId="0" borderId="33" xfId="67" applyFont="1" applyFill="1" applyBorder="1" applyAlignment="1">
      <alignment horizontal="center" vertical="center"/>
      <protection/>
    </xf>
    <xf numFmtId="0" fontId="14" fillId="0" borderId="34" xfId="67" applyFont="1" applyFill="1" applyBorder="1" applyAlignment="1">
      <alignment horizontal="center" vertical="center"/>
      <protection/>
    </xf>
    <xf numFmtId="0" fontId="14" fillId="0" borderId="80" xfId="67" applyFont="1" applyFill="1" applyBorder="1" applyAlignment="1">
      <alignment horizontal="center" vertical="center"/>
      <protection/>
    </xf>
    <xf numFmtId="0" fontId="14" fillId="0" borderId="47" xfId="67" applyFont="1" applyFill="1" applyBorder="1" applyAlignment="1">
      <alignment horizontal="center" vertical="center"/>
      <protection/>
    </xf>
    <xf numFmtId="0" fontId="14" fillId="0" borderId="28" xfId="67" applyFont="1" applyFill="1" applyBorder="1" applyAlignment="1">
      <alignment horizontal="center" vertical="center"/>
      <protection/>
    </xf>
    <xf numFmtId="0" fontId="53" fillId="0" borderId="26" xfId="70" applyFont="1" applyFill="1" applyBorder="1" applyAlignment="1">
      <alignment horizontal="center" vertical="center"/>
      <protection/>
    </xf>
    <xf numFmtId="0" fontId="53" fillId="0" borderId="10" xfId="70" applyFont="1" applyFill="1" applyBorder="1" applyAlignment="1">
      <alignment horizontal="center" vertical="center"/>
      <protection/>
    </xf>
    <xf numFmtId="0" fontId="53" fillId="0" borderId="25" xfId="70" applyFont="1" applyFill="1" applyBorder="1" applyAlignment="1">
      <alignment horizontal="center" vertical="center"/>
      <protection/>
    </xf>
    <xf numFmtId="195" fontId="53" fillId="0" borderId="10" xfId="67" applyNumberFormat="1" applyFont="1" applyFill="1" applyBorder="1" applyAlignment="1">
      <alignment vertical="center"/>
      <protection/>
    </xf>
    <xf numFmtId="195" fontId="0" fillId="0" borderId="10" xfId="0" applyNumberFormat="1" applyBorder="1" applyAlignment="1">
      <alignment vertical="center"/>
    </xf>
    <xf numFmtId="0" fontId="14" fillId="0" borderId="26" xfId="67" applyFont="1" applyFill="1" applyBorder="1" applyAlignment="1">
      <alignment horizontal="center" vertical="center" shrinkToFit="1"/>
      <protection/>
    </xf>
    <xf numFmtId="0" fontId="0" fillId="0" borderId="10" xfId="67" applyBorder="1" applyAlignment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14" fillId="0" borderId="13" xfId="67" applyFont="1" applyFill="1" applyBorder="1" applyAlignment="1">
      <alignment horizontal="center" vertical="center"/>
      <protection/>
    </xf>
    <xf numFmtId="0" fontId="14" fillId="0" borderId="14" xfId="67" applyFont="1" applyFill="1" applyBorder="1" applyAlignment="1">
      <alignment horizontal="center" vertical="center"/>
      <protection/>
    </xf>
    <xf numFmtId="0" fontId="14" fillId="0" borderId="15" xfId="67" applyFont="1" applyFill="1" applyBorder="1" applyAlignment="1">
      <alignment horizontal="center" vertical="center"/>
      <protection/>
    </xf>
    <xf numFmtId="0" fontId="19" fillId="0" borderId="21" xfId="67" applyFont="1" applyFill="1" applyBorder="1" applyAlignment="1">
      <alignment horizontal="center" vertical="center"/>
      <protection/>
    </xf>
    <xf numFmtId="0" fontId="19" fillId="0" borderId="22" xfId="67" applyFont="1" applyFill="1" applyBorder="1" applyAlignment="1">
      <alignment horizontal="center" vertical="center"/>
      <protection/>
    </xf>
    <xf numFmtId="0" fontId="19" fillId="0" borderId="64" xfId="67" applyFont="1" applyFill="1" applyBorder="1" applyAlignment="1">
      <alignment horizontal="center" vertical="center"/>
      <protection/>
    </xf>
    <xf numFmtId="0" fontId="14" fillId="0" borderId="42" xfId="67" applyFont="1" applyFill="1" applyBorder="1" applyAlignment="1">
      <alignment horizontal="center" vertical="center"/>
      <protection/>
    </xf>
    <xf numFmtId="0" fontId="14" fillId="0" borderId="22" xfId="67" applyFont="1" applyFill="1" applyBorder="1" applyAlignment="1">
      <alignment horizontal="center" vertical="center"/>
      <protection/>
    </xf>
    <xf numFmtId="0" fontId="14" fillId="0" borderId="64" xfId="67" applyFont="1" applyFill="1" applyBorder="1" applyAlignment="1">
      <alignment horizontal="center" vertical="center"/>
      <protection/>
    </xf>
    <xf numFmtId="0" fontId="14" fillId="0" borderId="44" xfId="67" applyFont="1" applyFill="1" applyBorder="1" applyAlignment="1">
      <alignment horizontal="center" vertical="center"/>
      <protection/>
    </xf>
    <xf numFmtId="0" fontId="14" fillId="0" borderId="81" xfId="67" applyFont="1" applyFill="1" applyBorder="1" applyAlignment="1">
      <alignment horizontal="center" vertical="center"/>
      <protection/>
    </xf>
    <xf numFmtId="0" fontId="14" fillId="0" borderId="24" xfId="67" applyFont="1" applyFill="1" applyBorder="1" applyAlignment="1">
      <alignment horizontal="center" vertical="center"/>
      <protection/>
    </xf>
    <xf numFmtId="0" fontId="17" fillId="0" borderId="26" xfId="67" applyFont="1" applyFill="1" applyBorder="1" applyAlignment="1">
      <alignment horizontal="center" vertical="center"/>
      <protection/>
    </xf>
    <xf numFmtId="0" fontId="54" fillId="0" borderId="10" xfId="67" applyFont="1" applyBorder="1" applyAlignment="1">
      <alignment horizontal="center" vertical="center"/>
      <protection/>
    </xf>
    <xf numFmtId="0" fontId="53" fillId="0" borderId="42" xfId="67" applyFont="1" applyFill="1" applyBorder="1" applyAlignment="1">
      <alignment horizontal="center" vertical="center"/>
      <protection/>
    </xf>
    <xf numFmtId="0" fontId="53" fillId="0" borderId="22" xfId="67" applyFont="1" applyFill="1" applyBorder="1" applyAlignment="1">
      <alignment horizontal="center" vertical="center"/>
      <protection/>
    </xf>
    <xf numFmtId="0" fontId="53" fillId="0" borderId="23" xfId="67" applyFont="1" applyFill="1" applyBorder="1" applyAlignment="1">
      <alignment horizontal="center" vertical="center"/>
      <protection/>
    </xf>
    <xf numFmtId="0" fontId="53" fillId="0" borderId="26" xfId="67" applyFont="1" applyFill="1" applyBorder="1" applyAlignment="1">
      <alignment horizontal="center" vertical="center"/>
      <protection/>
    </xf>
    <xf numFmtId="0" fontId="53" fillId="0" borderId="53" xfId="67" applyFont="1" applyFill="1" applyBorder="1" applyAlignment="1">
      <alignment horizontal="center" vertical="center"/>
      <protection/>
    </xf>
    <xf numFmtId="0" fontId="0" fillId="0" borderId="53" xfId="67" applyBorder="1" applyAlignment="1">
      <alignment horizontal="center" vertical="center"/>
      <protection/>
    </xf>
    <xf numFmtId="182" fontId="53" fillId="0" borderId="26" xfId="67" applyNumberFormat="1" applyFont="1" applyFill="1" applyBorder="1" applyAlignment="1">
      <alignment vertical="center"/>
      <protection/>
    </xf>
    <xf numFmtId="182" fontId="0" fillId="0" borderId="10" xfId="67" applyNumberFormat="1" applyBorder="1" applyAlignment="1">
      <alignment vertical="center"/>
      <protection/>
    </xf>
    <xf numFmtId="182" fontId="54" fillId="0" borderId="10" xfId="67" applyNumberFormat="1" applyFont="1" applyBorder="1" applyAlignment="1">
      <alignment vertical="center"/>
      <protection/>
    </xf>
    <xf numFmtId="0" fontId="14" fillId="0" borderId="41" xfId="67" applyFont="1" applyFill="1" applyBorder="1" applyAlignment="1">
      <alignment horizontal="center" vertical="center"/>
      <protection/>
    </xf>
    <xf numFmtId="0" fontId="19" fillId="0" borderId="13" xfId="67" applyFont="1" applyBorder="1" applyAlignment="1">
      <alignment horizontal="center" vertical="center"/>
      <protection/>
    </xf>
    <xf numFmtId="0" fontId="0" fillId="0" borderId="15" xfId="67" applyBorder="1" applyAlignment="1">
      <alignment horizontal="center" vertical="center"/>
      <protection/>
    </xf>
    <xf numFmtId="0" fontId="0" fillId="0" borderId="16" xfId="67" applyBorder="1" applyAlignment="1">
      <alignment horizontal="center" vertical="center"/>
      <protection/>
    </xf>
    <xf numFmtId="0" fontId="19" fillId="0" borderId="43" xfId="67" applyFont="1" applyBorder="1" applyAlignment="1">
      <alignment horizontal="center" vertical="center"/>
      <protection/>
    </xf>
    <xf numFmtId="0" fontId="0" fillId="0" borderId="36" xfId="67" applyBorder="1" applyAlignment="1">
      <alignment horizontal="center" vertical="center"/>
      <protection/>
    </xf>
    <xf numFmtId="0" fontId="0" fillId="0" borderId="14" xfId="67" applyBorder="1" applyAlignment="1">
      <alignment horizontal="center" vertical="center"/>
      <protection/>
    </xf>
    <xf numFmtId="0" fontId="14" fillId="0" borderId="21" xfId="67" applyFont="1" applyFill="1" applyBorder="1" applyAlignment="1">
      <alignment horizontal="center" vertical="center"/>
      <protection/>
    </xf>
    <xf numFmtId="179" fontId="17" fillId="0" borderId="22" xfId="67" applyNumberFormat="1" applyFont="1" applyFill="1" applyBorder="1" applyAlignment="1">
      <alignment horizontal="center" vertical="center"/>
      <protection/>
    </xf>
    <xf numFmtId="179" fontId="17" fillId="0" borderId="23" xfId="67" applyNumberFormat="1" applyFont="1" applyFill="1" applyBorder="1" applyAlignment="1">
      <alignment horizontal="center" vertical="center"/>
      <protection/>
    </xf>
    <xf numFmtId="0" fontId="14" fillId="0" borderId="42" xfId="67" applyFont="1" applyBorder="1" applyAlignment="1">
      <alignment horizontal="center" vertical="center"/>
      <protection/>
    </xf>
    <xf numFmtId="0" fontId="14" fillId="0" borderId="22" xfId="67" applyFont="1" applyBorder="1" applyAlignment="1">
      <alignment horizontal="center" vertical="center"/>
      <protection/>
    </xf>
    <xf numFmtId="0" fontId="14" fillId="0" borderId="23" xfId="67" applyFont="1" applyBorder="1" applyAlignment="1">
      <alignment horizontal="center" vertical="center"/>
      <protection/>
    </xf>
    <xf numFmtId="0" fontId="17" fillId="0" borderId="21" xfId="67" applyFont="1" applyFill="1" applyBorder="1" applyAlignment="1">
      <alignment horizontal="center" vertical="center"/>
      <protection/>
    </xf>
    <xf numFmtId="0" fontId="17" fillId="0" borderId="22" xfId="67" applyFont="1" applyFill="1" applyBorder="1" applyAlignment="1">
      <alignment horizontal="center" vertical="center"/>
      <protection/>
    </xf>
    <xf numFmtId="0" fontId="17" fillId="0" borderId="23" xfId="67" applyFont="1" applyFill="1" applyBorder="1" applyAlignment="1">
      <alignment horizontal="center" vertical="center"/>
      <protection/>
    </xf>
    <xf numFmtId="179" fontId="17" fillId="0" borderId="10" xfId="67" applyNumberFormat="1" applyFont="1" applyFill="1" applyBorder="1" applyAlignment="1">
      <alignment horizontal="center" vertical="center"/>
      <protection/>
    </xf>
    <xf numFmtId="179" fontId="17" fillId="0" borderId="25" xfId="67" applyNumberFormat="1" applyFont="1" applyFill="1" applyBorder="1" applyAlignment="1">
      <alignment horizontal="center" vertical="center"/>
      <protection/>
    </xf>
    <xf numFmtId="0" fontId="14" fillId="0" borderId="44" xfId="67" applyFont="1" applyBorder="1" applyAlignment="1">
      <alignment horizontal="center" vertical="center"/>
      <protection/>
    </xf>
    <xf numFmtId="0" fontId="14" fillId="0" borderId="0" xfId="67" applyFont="1" applyBorder="1" applyAlignment="1">
      <alignment horizontal="center" vertical="center"/>
      <protection/>
    </xf>
    <xf numFmtId="0" fontId="14" fillId="0" borderId="81" xfId="67" applyFont="1" applyBorder="1" applyAlignment="1">
      <alignment horizontal="center" vertical="center"/>
      <protection/>
    </xf>
    <xf numFmtId="0" fontId="14" fillId="0" borderId="26" xfId="67" applyFont="1" applyBorder="1" applyAlignment="1">
      <alignment horizontal="center" vertical="center"/>
      <protection/>
    </xf>
    <xf numFmtId="0" fontId="14" fillId="0" borderId="10" xfId="67" applyFont="1" applyBorder="1" applyAlignment="1">
      <alignment horizontal="center" vertical="center"/>
      <protection/>
    </xf>
    <xf numFmtId="0" fontId="14" fillId="0" borderId="25" xfId="67" applyFont="1" applyBorder="1" applyAlignment="1">
      <alignment horizontal="center" vertical="center"/>
      <protection/>
    </xf>
    <xf numFmtId="0" fontId="17" fillId="0" borderId="24" xfId="67" applyFont="1" applyFill="1" applyBorder="1" applyAlignment="1">
      <alignment horizontal="center" vertical="center"/>
      <protection/>
    </xf>
    <xf numFmtId="0" fontId="17" fillId="0" borderId="10" xfId="67" applyFont="1" applyFill="1" applyBorder="1" applyAlignment="1">
      <alignment horizontal="center" vertical="center"/>
      <protection/>
    </xf>
    <xf numFmtId="0" fontId="17" fillId="0" borderId="53" xfId="67" applyFont="1" applyFill="1" applyBorder="1" applyAlignment="1">
      <alignment horizontal="center" vertical="center"/>
      <protection/>
    </xf>
    <xf numFmtId="0" fontId="17" fillId="0" borderId="25" xfId="67" applyFont="1" applyFill="1" applyBorder="1" applyAlignment="1">
      <alignment horizontal="center" vertical="center"/>
      <protection/>
    </xf>
    <xf numFmtId="0" fontId="17" fillId="0" borderId="10" xfId="67" applyFont="1" applyFill="1" applyBorder="1" applyAlignment="1">
      <alignment vertical="center" shrinkToFit="1"/>
      <protection/>
    </xf>
    <xf numFmtId="0" fontId="0" fillId="0" borderId="25" xfId="0" applyBorder="1" applyAlignment="1">
      <alignment vertical="center" shrinkToFit="1"/>
    </xf>
    <xf numFmtId="0" fontId="14" fillId="0" borderId="24" xfId="67" applyFont="1" applyFill="1" applyBorder="1" applyAlignment="1">
      <alignment vertical="center" shrinkToFit="1"/>
      <protection/>
    </xf>
    <xf numFmtId="0" fontId="17" fillId="0" borderId="24" xfId="67" applyFont="1" applyFill="1" applyBorder="1" applyAlignment="1" quotePrefix="1">
      <alignment horizontal="center" vertical="center"/>
      <protection/>
    </xf>
    <xf numFmtId="0" fontId="2" fillId="0" borderId="47" xfId="67" applyFont="1" applyBorder="1" applyAlignment="1">
      <alignment horizontal="center" vertical="center"/>
      <protection/>
    </xf>
    <xf numFmtId="0" fontId="2" fillId="0" borderId="34" xfId="67" applyFont="1" applyBorder="1" applyAlignment="1">
      <alignment horizontal="center" vertical="center"/>
      <protection/>
    </xf>
    <xf numFmtId="0" fontId="2" fillId="0" borderId="35" xfId="67" applyFont="1" applyBorder="1" applyAlignment="1">
      <alignment horizontal="center" vertical="center"/>
      <protection/>
    </xf>
    <xf numFmtId="0" fontId="17" fillId="0" borderId="33" xfId="67" applyFont="1" applyFill="1" applyBorder="1" applyAlignment="1" quotePrefix="1">
      <alignment horizontal="center" vertical="center"/>
      <protection/>
    </xf>
    <xf numFmtId="0" fontId="17" fillId="0" borderId="34" xfId="67" applyFont="1" applyFill="1" applyBorder="1" applyAlignment="1">
      <alignment horizontal="center" vertical="center"/>
      <protection/>
    </xf>
    <xf numFmtId="0" fontId="17" fillId="0" borderId="80" xfId="67" applyFont="1" applyFill="1" applyBorder="1" applyAlignment="1">
      <alignment horizontal="center" vertical="center"/>
      <protection/>
    </xf>
    <xf numFmtId="0" fontId="17" fillId="0" borderId="47" xfId="67" applyFont="1" applyFill="1" applyBorder="1" applyAlignment="1">
      <alignment horizontal="center" vertical="center"/>
      <protection/>
    </xf>
    <xf numFmtId="0" fontId="17" fillId="0" borderId="35" xfId="67" applyFont="1" applyFill="1" applyBorder="1" applyAlignment="1">
      <alignment horizontal="center" vertical="center"/>
      <protection/>
    </xf>
    <xf numFmtId="0" fontId="19" fillId="0" borderId="13" xfId="67" applyFont="1" applyFill="1" applyBorder="1" applyAlignment="1">
      <alignment horizontal="center" vertical="center"/>
      <protection/>
    </xf>
    <xf numFmtId="0" fontId="19" fillId="0" borderId="36" xfId="67" applyFont="1" applyFill="1" applyBorder="1" applyAlignment="1">
      <alignment horizontal="center" vertical="center"/>
      <protection/>
    </xf>
    <xf numFmtId="0" fontId="19" fillId="0" borderId="14" xfId="67" applyFont="1" applyFill="1" applyBorder="1" applyAlignment="1">
      <alignment horizontal="center" vertical="center"/>
      <protection/>
    </xf>
    <xf numFmtId="0" fontId="19" fillId="0" borderId="36" xfId="67" applyFont="1" applyBorder="1" applyAlignment="1">
      <alignment horizontal="center" vertical="center"/>
      <protection/>
    </xf>
    <xf numFmtId="0" fontId="19" fillId="0" borderId="14" xfId="67" applyFont="1" applyBorder="1" applyAlignment="1">
      <alignment horizontal="center" vertical="center"/>
      <protection/>
    </xf>
    <xf numFmtId="182" fontId="57" fillId="0" borderId="42" xfId="67" applyNumberFormat="1" applyFont="1" applyFill="1" applyBorder="1" applyAlignment="1" quotePrefix="1">
      <alignment horizontal="center" vertical="center"/>
      <protection/>
    </xf>
    <xf numFmtId="182" fontId="57" fillId="0" borderId="22" xfId="67" applyNumberFormat="1" applyFont="1" applyFill="1" applyBorder="1" applyAlignment="1">
      <alignment horizontal="center" vertical="center"/>
      <protection/>
    </xf>
    <xf numFmtId="182" fontId="57" fillId="0" borderId="64" xfId="67" applyNumberFormat="1" applyFont="1" applyFill="1" applyBorder="1" applyAlignment="1">
      <alignment horizontal="center" vertical="center"/>
      <protection/>
    </xf>
    <xf numFmtId="0" fontId="4" fillId="0" borderId="26" xfId="67" applyFont="1" applyBorder="1" applyAlignment="1">
      <alignment horizontal="center" vertical="center"/>
      <protection/>
    </xf>
    <xf numFmtId="0" fontId="4" fillId="0" borderId="25" xfId="67" applyFont="1" applyBorder="1" applyAlignment="1">
      <alignment horizontal="center" vertical="center"/>
      <protection/>
    </xf>
    <xf numFmtId="180" fontId="57" fillId="0" borderId="42" xfId="67" applyNumberFormat="1" applyFont="1" applyFill="1" applyBorder="1" applyAlignment="1" quotePrefix="1">
      <alignment horizontal="center" vertical="center"/>
      <protection/>
    </xf>
    <xf numFmtId="180" fontId="57" fillId="0" borderId="22" xfId="67" applyNumberFormat="1" applyFont="1" applyFill="1" applyBorder="1" applyAlignment="1">
      <alignment horizontal="center" vertical="center"/>
      <protection/>
    </xf>
    <xf numFmtId="180" fontId="57" fillId="0" borderId="64" xfId="67" applyNumberFormat="1" applyFont="1" applyFill="1" applyBorder="1" applyAlignment="1">
      <alignment horizontal="center" vertical="center"/>
      <protection/>
    </xf>
    <xf numFmtId="0" fontId="17" fillId="0" borderId="42" xfId="67" applyFont="1" applyFill="1" applyBorder="1" applyAlignment="1">
      <alignment vertical="center"/>
      <protection/>
    </xf>
    <xf numFmtId="0" fontId="17" fillId="0" borderId="22" xfId="67" applyFont="1" applyFill="1" applyBorder="1" applyAlignment="1">
      <alignment vertical="center"/>
      <protection/>
    </xf>
    <xf numFmtId="0" fontId="0" fillId="0" borderId="22" xfId="67" applyBorder="1" applyAlignment="1">
      <alignment vertical="center"/>
      <protection/>
    </xf>
    <xf numFmtId="0" fontId="4" fillId="0" borderId="24" xfId="67" applyFont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/>
      <protection/>
    </xf>
    <xf numFmtId="0" fontId="4" fillId="0" borderId="53" xfId="67" applyFont="1" applyBorder="1" applyAlignment="1">
      <alignment horizontal="center" vertical="center"/>
      <protection/>
    </xf>
    <xf numFmtId="0" fontId="4" fillId="0" borderId="33" xfId="67" applyFont="1" applyBorder="1" applyAlignment="1">
      <alignment horizontal="center" vertical="center"/>
      <protection/>
    </xf>
    <xf numFmtId="0" fontId="4" fillId="0" borderId="80" xfId="67" applyFont="1" applyBorder="1" applyAlignment="1">
      <alignment horizontal="center" vertical="center"/>
      <protection/>
    </xf>
    <xf numFmtId="0" fontId="4" fillId="0" borderId="47" xfId="67" applyFont="1" applyBorder="1" applyAlignment="1">
      <alignment horizontal="center" vertical="center"/>
      <protection/>
    </xf>
    <xf numFmtId="0" fontId="14" fillId="0" borderId="29" xfId="67" applyFont="1" applyFill="1" applyBorder="1" applyAlignment="1">
      <alignment horizontal="center" vertical="center"/>
      <protection/>
    </xf>
    <xf numFmtId="0" fontId="14" fillId="0" borderId="47" xfId="67" applyFont="1" applyBorder="1" applyAlignment="1">
      <alignment horizontal="center" vertical="center"/>
      <protection/>
    </xf>
    <xf numFmtId="0" fontId="14" fillId="0" borderId="35" xfId="67" applyFont="1" applyBorder="1" applyAlignment="1">
      <alignment horizontal="center" vertical="center"/>
      <protection/>
    </xf>
    <xf numFmtId="180" fontId="57" fillId="0" borderId="47" xfId="67" applyNumberFormat="1" applyFont="1" applyFill="1" applyBorder="1" applyAlignment="1">
      <alignment horizontal="center" vertical="center"/>
      <protection/>
    </xf>
    <xf numFmtId="180" fontId="57" fillId="0" borderId="34" xfId="67" applyNumberFormat="1" applyFont="1" applyFill="1" applyBorder="1" applyAlignment="1">
      <alignment horizontal="center" vertical="center"/>
      <protection/>
    </xf>
    <xf numFmtId="180" fontId="57" fillId="0" borderId="80" xfId="67" applyNumberFormat="1" applyFont="1" applyFill="1" applyBorder="1" applyAlignment="1">
      <alignment horizontal="center" vertical="center"/>
      <protection/>
    </xf>
    <xf numFmtId="0" fontId="53" fillId="0" borderId="10" xfId="67" applyFont="1" applyFill="1" applyBorder="1" applyAlignment="1">
      <alignment horizontal="center" vertical="center"/>
      <protection/>
    </xf>
    <xf numFmtId="0" fontId="14" fillId="0" borderId="82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57" fillId="0" borderId="47" xfId="67" applyFont="1" applyFill="1" applyBorder="1" applyAlignment="1">
      <alignment horizontal="center" vertical="center"/>
      <protection/>
    </xf>
    <xf numFmtId="0" fontId="57" fillId="0" borderId="34" xfId="67" applyFont="1" applyFill="1" applyBorder="1" applyAlignment="1">
      <alignment horizontal="center" vertical="center"/>
      <protection/>
    </xf>
    <xf numFmtId="0" fontId="57" fillId="0" borderId="35" xfId="67" applyFont="1" applyFill="1" applyBorder="1" applyAlignment="1">
      <alignment horizontal="center" vertical="center"/>
      <protection/>
    </xf>
    <xf numFmtId="0" fontId="14" fillId="0" borderId="83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180" fontId="57" fillId="0" borderId="23" xfId="67" applyNumberFormat="1" applyFont="1" applyFill="1" applyBorder="1" applyAlignment="1">
      <alignment horizontal="center" vertical="center"/>
      <protection/>
    </xf>
    <xf numFmtId="0" fontId="14" fillId="0" borderId="66" xfId="67" applyFont="1" applyBorder="1" applyAlignment="1">
      <alignment horizontal="center" vertical="center"/>
      <protection/>
    </xf>
    <xf numFmtId="0" fontId="14" fillId="0" borderId="67" xfId="67" applyFont="1" applyBorder="1" applyAlignment="1">
      <alignment horizontal="center" vertical="center"/>
      <protection/>
    </xf>
    <xf numFmtId="0" fontId="14" fillId="0" borderId="68" xfId="67" applyFont="1" applyBorder="1" applyAlignment="1">
      <alignment horizontal="center" vertical="center"/>
      <protection/>
    </xf>
    <xf numFmtId="0" fontId="69" fillId="26" borderId="10" xfId="67" applyFont="1" applyFill="1" applyBorder="1" applyAlignment="1">
      <alignment horizontal="right" vertical="center" shrinkToFit="1"/>
      <protection/>
    </xf>
    <xf numFmtId="0" fontId="70" fillId="26" borderId="10" xfId="0" applyFont="1" applyFill="1" applyBorder="1" applyAlignment="1">
      <alignment horizontal="right" vertical="center" shrinkToFit="1"/>
    </xf>
    <xf numFmtId="0" fontId="14" fillId="0" borderId="10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1" fillId="0" borderId="42" xfId="0" applyFont="1" applyFill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96" fontId="7" fillId="0" borderId="24" xfId="66" applyNumberFormat="1" applyFont="1" applyFill="1" applyBorder="1" applyAlignment="1">
      <alignment horizontal="center" vertical="center"/>
      <protection/>
    </xf>
    <xf numFmtId="196" fontId="7" fillId="0" borderId="25" xfId="66" applyNumberFormat="1" applyFont="1" applyFill="1" applyBorder="1" applyAlignment="1">
      <alignment horizontal="center" vertical="center"/>
      <protection/>
    </xf>
    <xf numFmtId="49" fontId="7" fillId="0" borderId="10" xfId="66" applyNumberFormat="1" applyFont="1" applyFill="1" applyBorder="1" applyAlignment="1">
      <alignment horizontal="center" vertical="center"/>
      <protection/>
    </xf>
    <xf numFmtId="49" fontId="7" fillId="0" borderId="25" xfId="66" applyNumberFormat="1" applyFont="1" applyFill="1" applyBorder="1" applyAlignment="1" quotePrefix="1">
      <alignment horizontal="center" vertical="center"/>
      <protection/>
    </xf>
    <xf numFmtId="197" fontId="7" fillId="0" borderId="47" xfId="66" applyNumberFormat="1" applyFont="1" applyFill="1" applyBorder="1" applyAlignment="1">
      <alignment horizontal="center" vertical="center"/>
      <protection/>
    </xf>
    <xf numFmtId="197" fontId="7" fillId="0" borderId="35" xfId="66" applyNumberFormat="1" applyFont="1" applyFill="1" applyBorder="1" applyAlignment="1">
      <alignment horizontal="center" vertical="center"/>
      <protection/>
    </xf>
    <xf numFmtId="176" fontId="7" fillId="0" borderId="33" xfId="66" applyNumberFormat="1" applyFont="1" applyFill="1" applyBorder="1" applyAlignment="1">
      <alignment horizontal="right" vertical="center" indent="2"/>
      <protection/>
    </xf>
    <xf numFmtId="176" fontId="7" fillId="0" borderId="34" xfId="66" applyNumberFormat="1" applyFont="1" applyFill="1" applyBorder="1" applyAlignment="1">
      <alignment horizontal="right" vertical="center" indent="2"/>
      <protection/>
    </xf>
    <xf numFmtId="49" fontId="7" fillId="0" borderId="34" xfId="66" applyNumberFormat="1" applyFont="1" applyFill="1" applyBorder="1" applyAlignment="1">
      <alignment horizontal="center" vertical="center"/>
      <protection/>
    </xf>
    <xf numFmtId="49" fontId="7" fillId="0" borderId="35" xfId="66" applyNumberFormat="1" applyFont="1" applyFill="1" applyBorder="1" applyAlignment="1" quotePrefix="1">
      <alignment horizontal="center" vertical="center"/>
      <protection/>
    </xf>
    <xf numFmtId="197" fontId="7" fillId="0" borderId="33" xfId="66" applyNumberFormat="1" applyFont="1" applyFill="1" applyBorder="1" applyAlignment="1">
      <alignment horizontal="center" vertical="center"/>
      <protection/>
    </xf>
    <xf numFmtId="197" fontId="7" fillId="0" borderId="34" xfId="66" applyNumberFormat="1" applyFont="1" applyFill="1" applyBorder="1" applyAlignment="1">
      <alignment horizontal="center" vertical="center"/>
      <protection/>
    </xf>
    <xf numFmtId="0" fontId="7" fillId="0" borderId="33" xfId="66" applyFont="1" applyFill="1" applyBorder="1" applyAlignment="1">
      <alignment horizontal="center" vertical="center"/>
      <protection/>
    </xf>
    <xf numFmtId="0" fontId="8" fillId="0" borderId="35" xfId="0" applyFont="1" applyBorder="1" applyAlignment="1">
      <alignment horizontal="center" vertical="center"/>
    </xf>
    <xf numFmtId="196" fontId="7" fillId="0" borderId="10" xfId="66" applyNumberFormat="1" applyFont="1" applyFill="1" applyBorder="1" applyAlignment="1">
      <alignment horizontal="center" vertical="center"/>
      <protection/>
    </xf>
    <xf numFmtId="0" fontId="7" fillId="0" borderId="17" xfId="66" applyFont="1" applyFill="1" applyBorder="1" applyAlignment="1">
      <alignment horizontal="center" vertical="center"/>
      <protection/>
    </xf>
    <xf numFmtId="0" fontId="7" fillId="0" borderId="18" xfId="66" applyFont="1" applyFill="1" applyBorder="1" applyAlignment="1">
      <alignment horizontal="center" vertical="center"/>
      <protection/>
    </xf>
    <xf numFmtId="0" fontId="7" fillId="0" borderId="20" xfId="66" applyFont="1" applyFill="1" applyBorder="1" applyAlignment="1">
      <alignment horizontal="center" vertical="center"/>
      <protection/>
    </xf>
    <xf numFmtId="0" fontId="7" fillId="0" borderId="24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25" xfId="66" applyFont="1" applyFill="1" applyBorder="1" applyAlignment="1">
      <alignment horizontal="center" vertical="center"/>
      <protection/>
    </xf>
    <xf numFmtId="0" fontId="7" fillId="0" borderId="37" xfId="66" applyFont="1" applyFill="1" applyBorder="1" applyAlignment="1">
      <alignment horizontal="center" vertical="center"/>
      <protection/>
    </xf>
    <xf numFmtId="0" fontId="7" fillId="0" borderId="31" xfId="66" applyFont="1" applyFill="1" applyBorder="1" applyAlignment="1">
      <alignment horizontal="center" vertical="center"/>
      <protection/>
    </xf>
    <xf numFmtId="0" fontId="7" fillId="0" borderId="32" xfId="66" applyFont="1" applyFill="1" applyBorder="1" applyAlignment="1">
      <alignment horizontal="center" vertical="center"/>
      <protection/>
    </xf>
    <xf numFmtId="177" fontId="7" fillId="0" borderId="24" xfId="66" applyNumberFormat="1" applyFont="1" applyFill="1" applyBorder="1" applyAlignment="1">
      <alignment horizontal="right" vertical="center" indent="2"/>
      <protection/>
    </xf>
    <xf numFmtId="177" fontId="7" fillId="0" borderId="10" xfId="66" applyNumberFormat="1" applyFont="1" applyFill="1" applyBorder="1" applyAlignment="1">
      <alignment horizontal="right" vertical="center" indent="2"/>
      <protection/>
    </xf>
    <xf numFmtId="196" fontId="7" fillId="0" borderId="33" xfId="66" applyNumberFormat="1" applyFont="1" applyFill="1" applyBorder="1" applyAlignment="1">
      <alignment horizontal="center" vertical="center"/>
      <protection/>
    </xf>
    <xf numFmtId="196" fontId="7" fillId="0" borderId="35" xfId="66" applyNumberFormat="1" applyFont="1" applyFill="1" applyBorder="1" applyAlignment="1">
      <alignment horizontal="center" vertical="center"/>
      <protection/>
    </xf>
    <xf numFmtId="196" fontId="7" fillId="0" borderId="26" xfId="66" applyNumberFormat="1" applyFont="1" applyFill="1" applyBorder="1" applyAlignment="1">
      <alignment horizontal="center" vertical="center"/>
      <protection/>
    </xf>
    <xf numFmtId="197" fontId="7" fillId="0" borderId="26" xfId="66" applyNumberFormat="1" applyFont="1" applyFill="1" applyBorder="1" applyAlignment="1">
      <alignment horizontal="center" vertical="center"/>
      <protection/>
    </xf>
    <xf numFmtId="197" fontId="7" fillId="0" borderId="25" xfId="66" applyNumberFormat="1" applyFont="1" applyFill="1" applyBorder="1" applyAlignment="1">
      <alignment horizontal="center" vertical="center"/>
      <protection/>
    </xf>
    <xf numFmtId="197" fontId="7" fillId="0" borderId="24" xfId="66" applyNumberFormat="1" applyFont="1" applyFill="1" applyBorder="1" applyAlignment="1">
      <alignment horizontal="center" vertical="center"/>
      <protection/>
    </xf>
    <xf numFmtId="197" fontId="7" fillId="0" borderId="10" xfId="66" applyNumberFormat="1" applyFont="1" applyFill="1" applyBorder="1" applyAlignment="1">
      <alignment horizontal="center" vertical="center"/>
      <protection/>
    </xf>
    <xf numFmtId="176" fontId="7" fillId="0" borderId="24" xfId="66" applyNumberFormat="1" applyFont="1" applyFill="1" applyBorder="1" applyAlignment="1">
      <alignment horizontal="right" vertical="center" indent="2"/>
      <protection/>
    </xf>
    <xf numFmtId="176" fontId="7" fillId="0" borderId="10" xfId="66" applyNumberFormat="1" applyFont="1" applyFill="1" applyBorder="1" applyAlignment="1">
      <alignment horizontal="right" vertical="center" indent="2"/>
      <protection/>
    </xf>
    <xf numFmtId="0" fontId="7" fillId="0" borderId="10" xfId="66" applyFont="1" applyFill="1" applyBorder="1" applyAlignment="1">
      <alignment horizontal="left" vertical="center" indent="1"/>
      <protection/>
    </xf>
    <xf numFmtId="0" fontId="0" fillId="0" borderId="10" xfId="0" applyBorder="1" applyAlignment="1">
      <alignment horizontal="left" vertical="center" indent="1"/>
    </xf>
    <xf numFmtId="0" fontId="7" fillId="0" borderId="13" xfId="66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7" fillId="0" borderId="24" xfId="66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196" fontId="9" fillId="0" borderId="0" xfId="66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9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7" fillId="0" borderId="36" xfId="68" applyFont="1" applyBorder="1" applyAlignment="1">
      <alignment horizontal="center" vertical="center" wrapText="1"/>
      <protection/>
    </xf>
    <xf numFmtId="0" fontId="17" fillId="0" borderId="18" xfId="68" applyFont="1" applyBorder="1" applyAlignment="1">
      <alignment horizontal="center" vertical="center" wrapText="1"/>
      <protection/>
    </xf>
    <xf numFmtId="0" fontId="4" fillId="0" borderId="36" xfId="68" applyFont="1" applyBorder="1" applyAlignment="1">
      <alignment horizontal="center" vertical="center" wrapText="1"/>
      <protection/>
    </xf>
    <xf numFmtId="177" fontId="4" fillId="0" borderId="12" xfId="68" applyNumberFormat="1" applyFont="1" applyBorder="1" applyAlignment="1">
      <alignment horizontal="center" vertical="center" wrapText="1"/>
      <protection/>
    </xf>
    <xf numFmtId="0" fontId="4" fillId="0" borderId="12" xfId="68" applyFont="1" applyBorder="1" applyAlignment="1">
      <alignment horizontal="center" vertical="center" wrapText="1"/>
      <protection/>
    </xf>
    <xf numFmtId="0" fontId="4" fillId="0" borderId="0" xfId="68" applyFont="1" applyAlignment="1">
      <alignment horizontal="center" vertical="center"/>
      <protection/>
    </xf>
    <xf numFmtId="177" fontId="17" fillId="0" borderId="15" xfId="68" applyNumberFormat="1" applyFont="1" applyBorder="1" applyAlignment="1">
      <alignment horizontal="center" vertical="center"/>
      <protection/>
    </xf>
    <xf numFmtId="177" fontId="17" fillId="0" borderId="0" xfId="68" applyNumberFormat="1" applyFont="1" applyAlignment="1">
      <alignment horizontal="center" vertical="center"/>
      <protection/>
    </xf>
    <xf numFmtId="0" fontId="4" fillId="0" borderId="0" xfId="68" applyFont="1" applyBorder="1" applyAlignment="1" quotePrefix="1">
      <alignment horizontal="center" vertical="center"/>
      <protection/>
    </xf>
    <xf numFmtId="0" fontId="17" fillId="0" borderId="18" xfId="68" applyFont="1" applyBorder="1" applyAlignment="1">
      <alignment horizontal="center" vertical="center"/>
      <protection/>
    </xf>
    <xf numFmtId="0" fontId="0" fillId="0" borderId="12" xfId="68" applyBorder="1" applyAlignment="1">
      <alignment horizontal="center" vertical="center"/>
      <protection/>
    </xf>
    <xf numFmtId="0" fontId="4" fillId="0" borderId="48" xfId="68" applyFont="1" applyBorder="1" applyAlignment="1">
      <alignment horizontal="center" vertical="center" wrapText="1"/>
      <protection/>
    </xf>
    <xf numFmtId="0" fontId="4" fillId="0" borderId="0" xfId="68" applyFont="1" applyBorder="1" applyAlignment="1">
      <alignment horizontal="left" vertical="top" wrapText="1"/>
      <protection/>
    </xf>
    <xf numFmtId="0" fontId="4" fillId="0" borderId="45" xfId="68" applyFont="1" applyBorder="1" applyAlignment="1">
      <alignment horizontal="left" vertical="top" wrapText="1"/>
      <protection/>
    </xf>
    <xf numFmtId="0" fontId="4" fillId="0" borderId="50" xfId="68" applyFont="1" applyBorder="1" applyAlignment="1">
      <alignment horizontal="center" vertical="center" wrapText="1"/>
      <protection/>
    </xf>
    <xf numFmtId="0" fontId="4" fillId="0" borderId="85" xfId="68" applyFont="1" applyBorder="1" applyAlignment="1">
      <alignment horizontal="center" vertical="center" wrapText="1"/>
      <protection/>
    </xf>
    <xf numFmtId="0" fontId="4" fillId="0" borderId="13" xfId="68" applyFont="1" applyBorder="1" applyAlignment="1">
      <alignment horizontal="center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4" fillId="0" borderId="44" xfId="68" applyFont="1" applyBorder="1" applyAlignment="1">
      <alignment horizontal="left" vertical="top" wrapText="1"/>
      <protection/>
    </xf>
    <xf numFmtId="0" fontId="4" fillId="0" borderId="15" xfId="68" applyFont="1" applyBorder="1" applyAlignment="1">
      <alignment horizontal="left" vertical="top" wrapText="1"/>
      <protection/>
    </xf>
    <xf numFmtId="0" fontId="4" fillId="0" borderId="18" xfId="68" applyFont="1" applyBorder="1" applyAlignment="1">
      <alignment horizontal="left" vertical="top" wrapText="1"/>
      <protection/>
    </xf>
    <xf numFmtId="0" fontId="4" fillId="0" borderId="20" xfId="68" applyFont="1" applyBorder="1" applyAlignment="1">
      <alignment horizontal="left" vertical="top" wrapText="1"/>
      <protection/>
    </xf>
    <xf numFmtId="0" fontId="4" fillId="0" borderId="13" xfId="68" applyFont="1" applyBorder="1" applyAlignment="1">
      <alignment horizontal="right" vertical="center" wrapText="1"/>
      <protection/>
    </xf>
    <xf numFmtId="0" fontId="4" fillId="0" borderId="36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right" vertical="center" wrapText="1"/>
      <protection/>
    </xf>
    <xf numFmtId="0" fontId="4" fillId="0" borderId="18" xfId="68" applyFont="1" applyBorder="1" applyAlignment="1">
      <alignment horizontal="justify" vertical="center" wrapText="1"/>
      <protection/>
    </xf>
    <xf numFmtId="0" fontId="4" fillId="0" borderId="20" xfId="68" applyFont="1" applyBorder="1" applyAlignment="1">
      <alignment horizontal="justify" vertical="center" wrapText="1"/>
      <protection/>
    </xf>
    <xf numFmtId="0" fontId="4" fillId="0" borderId="0" xfId="68" applyFont="1" applyBorder="1" applyAlignment="1">
      <alignment horizontal="justify" vertical="center" wrapText="1"/>
      <protection/>
    </xf>
    <xf numFmtId="0" fontId="4" fillId="0" borderId="45" xfId="68" applyFont="1" applyBorder="1" applyAlignment="1">
      <alignment horizontal="justify" vertical="center" wrapText="1"/>
      <protection/>
    </xf>
    <xf numFmtId="0" fontId="4" fillId="0" borderId="17" xfId="68" applyFont="1" applyBorder="1" applyAlignment="1">
      <alignment horizontal="left" vertical="top" wrapText="1"/>
      <protection/>
    </xf>
    <xf numFmtId="0" fontId="4" fillId="0" borderId="17" xfId="68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horizontal="center" vertical="center" wrapText="1"/>
      <protection/>
    </xf>
    <xf numFmtId="0" fontId="4" fillId="0" borderId="20" xfId="68" applyFont="1" applyBorder="1" applyAlignment="1">
      <alignment horizontal="center" vertical="center" wrapText="1"/>
      <protection/>
    </xf>
    <xf numFmtId="0" fontId="12" fillId="0" borderId="0" xfId="68" applyFont="1" applyAlignment="1">
      <alignment horizontal="center" vertical="center"/>
      <protection/>
    </xf>
    <xf numFmtId="0" fontId="12" fillId="0" borderId="0" xfId="68" applyFont="1" applyBorder="1" applyAlignment="1">
      <alignment horizontal="center" vertical="center" shrinkToFit="1"/>
      <protection/>
    </xf>
    <xf numFmtId="0" fontId="12" fillId="0" borderId="0" xfId="68" applyFont="1" applyAlignment="1">
      <alignment horizontal="distributed" vertical="center"/>
      <protection/>
    </xf>
    <xf numFmtId="0" fontId="16" fillId="0" borderId="0" xfId="68" applyFont="1" applyAlignment="1">
      <alignment horizontal="distributed" vertical="center"/>
      <protection/>
    </xf>
    <xf numFmtId="0" fontId="4" fillId="0" borderId="0" xfId="68" applyFont="1" applyBorder="1" applyAlignment="1">
      <alignment horizontal="center" vertical="center" wrapText="1"/>
      <protection/>
    </xf>
    <xf numFmtId="0" fontId="12" fillId="0" borderId="12" xfId="68" applyFont="1" applyBorder="1" applyAlignment="1">
      <alignment horizontal="center" vertical="center" wrapText="1"/>
      <protection/>
    </xf>
    <xf numFmtId="195" fontId="64" fillId="0" borderId="12" xfId="68" applyNumberFormat="1" applyFont="1" applyBorder="1" applyAlignment="1">
      <alignment horizontal="center" vertical="center" wrapText="1"/>
      <protection/>
    </xf>
    <xf numFmtId="177" fontId="64" fillId="0" borderId="14" xfId="68" applyNumberFormat="1" applyFont="1" applyBorder="1" applyAlignment="1">
      <alignment horizontal="left" vertical="center" wrapText="1"/>
      <protection/>
    </xf>
    <xf numFmtId="177" fontId="64" fillId="0" borderId="12" xfId="68" applyNumberFormat="1" applyFont="1" applyBorder="1" applyAlignment="1">
      <alignment horizontal="left" vertical="center" wrapText="1"/>
      <protection/>
    </xf>
    <xf numFmtId="177" fontId="64" fillId="0" borderId="13" xfId="68" applyNumberFormat="1" applyFont="1" applyBorder="1" applyAlignment="1">
      <alignment horizontal="left" vertical="center" wrapText="1"/>
      <protection/>
    </xf>
    <xf numFmtId="177" fontId="64" fillId="0" borderId="12" xfId="68" applyNumberFormat="1" applyFont="1" applyBorder="1" applyAlignment="1">
      <alignment horizontal="center" vertical="center" wrapText="1"/>
      <protection/>
    </xf>
    <xf numFmtId="0" fontId="64" fillId="0" borderId="12" xfId="68" applyFont="1" applyBorder="1" applyAlignment="1">
      <alignment horizontal="center" vertical="center" wrapText="1"/>
      <protection/>
    </xf>
    <xf numFmtId="0" fontId="12" fillId="0" borderId="50" xfId="68" applyFont="1" applyBorder="1" applyAlignment="1">
      <alignment horizontal="center" vertical="center" wrapText="1"/>
      <protection/>
    </xf>
    <xf numFmtId="0" fontId="12" fillId="0" borderId="13" xfId="68" applyFont="1" applyBorder="1" applyAlignment="1">
      <alignment horizontal="left" vertical="center" wrapText="1"/>
      <protection/>
    </xf>
    <xf numFmtId="0" fontId="12" fillId="0" borderId="36" xfId="68" applyFont="1" applyBorder="1" applyAlignment="1">
      <alignment horizontal="left" vertical="center" wrapText="1"/>
      <protection/>
    </xf>
    <xf numFmtId="0" fontId="12" fillId="0" borderId="14" xfId="68" applyFont="1" applyBorder="1" applyAlignment="1">
      <alignment horizontal="left" vertical="center" wrapText="1"/>
      <protection/>
    </xf>
    <xf numFmtId="0" fontId="12" fillId="0" borderId="13" xfId="68" applyFont="1" applyBorder="1" applyAlignment="1">
      <alignment horizontal="center" vertical="center" wrapText="1"/>
      <protection/>
    </xf>
    <xf numFmtId="0" fontId="12" fillId="0" borderId="36" xfId="68" applyFont="1" applyBorder="1" applyAlignment="1">
      <alignment horizontal="center" vertical="center" wrapText="1"/>
      <protection/>
    </xf>
    <xf numFmtId="0" fontId="12" fillId="0" borderId="43" xfId="68" applyFont="1" applyBorder="1" applyAlignment="1">
      <alignment horizontal="left" vertical="center" wrapText="1"/>
      <protection/>
    </xf>
    <xf numFmtId="0" fontId="12" fillId="0" borderId="15" xfId="68" applyFont="1" applyBorder="1" applyAlignment="1">
      <alignment horizontal="left" vertical="center" wrapText="1"/>
      <protection/>
    </xf>
    <xf numFmtId="0" fontId="12" fillId="0" borderId="16" xfId="68" applyFont="1" applyBorder="1" applyAlignment="1">
      <alignment horizontal="left" vertical="center" wrapText="1"/>
      <protection/>
    </xf>
    <xf numFmtId="0" fontId="12" fillId="0" borderId="14" xfId="68" applyFont="1" applyBorder="1" applyAlignment="1">
      <alignment horizontal="center" vertical="center" wrapText="1"/>
      <protection/>
    </xf>
    <xf numFmtId="0" fontId="12" fillId="0" borderId="18" xfId="68" applyFont="1" applyBorder="1" applyAlignment="1">
      <alignment horizontal="center" vertical="center" wrapText="1"/>
      <protection/>
    </xf>
    <xf numFmtId="0" fontId="12" fillId="0" borderId="0" xfId="68" applyFont="1" applyBorder="1" applyAlignment="1">
      <alignment horizontal="center" vertical="center" wrapText="1"/>
      <protection/>
    </xf>
    <xf numFmtId="0" fontId="12" fillId="0" borderId="17" xfId="68" applyFont="1" applyBorder="1" applyAlignment="1">
      <alignment horizontal="center" vertical="center" wrapText="1"/>
      <protection/>
    </xf>
    <xf numFmtId="0" fontId="12" fillId="0" borderId="44" xfId="68" applyFont="1" applyBorder="1" applyAlignment="1">
      <alignment horizontal="center" vertical="center" wrapText="1"/>
      <protection/>
    </xf>
    <xf numFmtId="0" fontId="12" fillId="0" borderId="43" xfId="68" applyFont="1" applyBorder="1" applyAlignment="1">
      <alignment horizontal="center" vertical="center" wrapText="1"/>
      <protection/>
    </xf>
    <xf numFmtId="195" fontId="53" fillId="0" borderId="12" xfId="68" applyNumberFormat="1" applyFont="1" applyBorder="1" applyAlignment="1">
      <alignment horizontal="center" vertical="center" wrapText="1"/>
      <protection/>
    </xf>
    <xf numFmtId="0" fontId="14" fillId="0" borderId="17" xfId="68" applyFont="1" applyBorder="1" applyAlignment="1">
      <alignment horizontal="left" vertical="center" wrapText="1"/>
      <protection/>
    </xf>
    <xf numFmtId="0" fontId="14" fillId="0" borderId="18" xfId="68" applyFont="1" applyBorder="1" applyAlignment="1">
      <alignment horizontal="left" vertical="center" wrapText="1"/>
      <protection/>
    </xf>
    <xf numFmtId="0" fontId="14" fillId="0" borderId="20" xfId="68" applyFont="1" applyBorder="1" applyAlignment="1">
      <alignment horizontal="left" vertical="center" wrapText="1"/>
      <protection/>
    </xf>
    <xf numFmtId="0" fontId="14" fillId="0" borderId="43" xfId="68" applyFont="1" applyBorder="1" applyAlignment="1">
      <alignment horizontal="left" vertical="center" wrapText="1"/>
      <protection/>
    </xf>
    <xf numFmtId="0" fontId="14" fillId="0" borderId="15" xfId="68" applyFont="1" applyBorder="1" applyAlignment="1">
      <alignment horizontal="left" vertical="center" wrapText="1"/>
      <protection/>
    </xf>
    <xf numFmtId="0" fontId="14" fillId="0" borderId="16" xfId="68" applyFont="1" applyBorder="1" applyAlignment="1">
      <alignment horizontal="left" vertical="center" wrapText="1"/>
      <protection/>
    </xf>
    <xf numFmtId="0" fontId="14" fillId="0" borderId="17" xfId="68" applyFont="1" applyBorder="1" applyAlignment="1">
      <alignment horizontal="center" vertical="center" wrapText="1"/>
      <protection/>
    </xf>
    <xf numFmtId="0" fontId="14" fillId="0" borderId="18" xfId="68" applyFont="1" applyBorder="1" applyAlignment="1">
      <alignment horizontal="center" vertical="center" wrapText="1"/>
      <protection/>
    </xf>
    <xf numFmtId="0" fontId="14" fillId="0" borderId="20" xfId="68" applyFont="1" applyBorder="1" applyAlignment="1">
      <alignment horizontal="center" vertical="center" wrapText="1"/>
      <protection/>
    </xf>
    <xf numFmtId="0" fontId="14" fillId="0" borderId="44" xfId="68" applyFont="1" applyBorder="1" applyAlignment="1">
      <alignment horizontal="center" vertical="center" wrapText="1"/>
      <protection/>
    </xf>
    <xf numFmtId="0" fontId="14" fillId="0" borderId="0" xfId="68" applyFont="1" applyBorder="1" applyAlignment="1">
      <alignment horizontal="center" vertical="center" wrapText="1"/>
      <protection/>
    </xf>
    <xf numFmtId="0" fontId="14" fillId="0" borderId="45" xfId="68" applyFont="1" applyBorder="1" applyAlignment="1">
      <alignment horizontal="center" vertical="center" wrapText="1"/>
      <protection/>
    </xf>
    <xf numFmtId="0" fontId="14" fillId="0" borderId="43" xfId="68" applyFont="1" applyBorder="1" applyAlignment="1">
      <alignment horizontal="center" vertical="center" wrapText="1"/>
      <protection/>
    </xf>
    <xf numFmtId="0" fontId="14" fillId="0" borderId="15" xfId="68" applyFont="1" applyBorder="1" applyAlignment="1">
      <alignment horizontal="center" vertical="center" wrapText="1"/>
      <protection/>
    </xf>
    <xf numFmtId="0" fontId="14" fillId="0" borderId="16" xfId="68" applyFont="1" applyBorder="1" applyAlignment="1">
      <alignment horizontal="center" vertical="center" wrapText="1"/>
      <protection/>
    </xf>
    <xf numFmtId="0" fontId="12" fillId="0" borderId="20" xfId="68" applyFont="1" applyBorder="1" applyAlignment="1">
      <alignment horizontal="center" vertical="center" wrapText="1"/>
      <protection/>
    </xf>
    <xf numFmtId="0" fontId="12" fillId="0" borderId="45" xfId="68" applyFont="1" applyBorder="1" applyAlignment="1">
      <alignment horizontal="center" vertical="center" wrapText="1"/>
      <protection/>
    </xf>
    <xf numFmtId="195" fontId="53" fillId="0" borderId="14" xfId="68" applyNumberFormat="1" applyFont="1" applyBorder="1" applyAlignment="1">
      <alignment horizontal="center" vertical="center" wrapText="1"/>
      <protection/>
    </xf>
    <xf numFmtId="0" fontId="53" fillId="0" borderId="12" xfId="68" applyFont="1" applyBorder="1" applyAlignment="1">
      <alignment horizontal="center" vertical="center" wrapText="1"/>
      <protection/>
    </xf>
    <xf numFmtId="0" fontId="2" fillId="0" borderId="0" xfId="68" applyFont="1" applyBorder="1" applyAlignment="1">
      <alignment horizontal="center" vertical="center" wrapText="1"/>
      <protection/>
    </xf>
    <xf numFmtId="195" fontId="53" fillId="0" borderId="0" xfId="68" applyNumberFormat="1" applyFont="1" applyBorder="1" applyAlignment="1">
      <alignment horizontal="right" vertical="center" shrinkToFit="1"/>
      <protection/>
    </xf>
    <xf numFmtId="0" fontId="53" fillId="0" borderId="0" xfId="68" applyFont="1" applyBorder="1" applyAlignment="1">
      <alignment vertical="center" shrinkToFit="1"/>
      <protection/>
    </xf>
    <xf numFmtId="195" fontId="53" fillId="0" borderId="0" xfId="68" applyNumberFormat="1" applyFont="1" applyBorder="1" applyAlignment="1">
      <alignment horizontal="right" vertical="center" wrapText="1"/>
      <protection/>
    </xf>
    <xf numFmtId="0" fontId="53" fillId="0" borderId="0" xfId="68" applyFont="1" applyBorder="1" applyAlignment="1">
      <alignment horizontal="right" vertical="center" wrapText="1"/>
      <protection/>
    </xf>
    <xf numFmtId="176" fontId="53" fillId="0" borderId="12" xfId="68" applyNumberFormat="1" applyFont="1" applyBorder="1" applyAlignment="1">
      <alignment horizontal="center" vertical="center" wrapText="1"/>
      <protection/>
    </xf>
    <xf numFmtId="0" fontId="55" fillId="0" borderId="0" xfId="68" applyFont="1" applyBorder="1" applyAlignment="1">
      <alignment horizontal="center" vertical="center"/>
      <protection/>
    </xf>
    <xf numFmtId="0" fontId="14" fillId="0" borderId="44" xfId="68" applyFont="1" applyBorder="1" applyAlignment="1">
      <alignment horizontal="left" vertical="center" wrapText="1"/>
      <protection/>
    </xf>
    <xf numFmtId="0" fontId="14" fillId="0" borderId="0" xfId="68" applyFont="1" applyBorder="1" applyAlignment="1">
      <alignment horizontal="left" vertical="center" wrapText="1"/>
      <protection/>
    </xf>
    <xf numFmtId="0" fontId="14" fillId="0" borderId="45" xfId="68" applyFont="1" applyBorder="1" applyAlignment="1">
      <alignment horizontal="left" vertical="center" wrapText="1"/>
      <protection/>
    </xf>
    <xf numFmtId="0" fontId="14" fillId="0" borderId="18" xfId="68" applyFont="1" applyBorder="1" applyAlignment="1">
      <alignment horizontal="left" vertical="center" shrinkToFit="1"/>
      <protection/>
    </xf>
    <xf numFmtId="0" fontId="0" fillId="0" borderId="18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14" fillId="0" borderId="15" xfId="68" applyFont="1" applyBorder="1" applyAlignment="1">
      <alignment horizontal="left" vertical="center" shrinkToFit="1"/>
      <protection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14" fillId="0" borderId="18" xfId="68" applyFont="1" applyBorder="1" applyAlignment="1">
      <alignment horizontal="center" vertical="center"/>
      <protection/>
    </xf>
    <xf numFmtId="195" fontId="53" fillId="0" borderId="18" xfId="68" applyNumberFormat="1" applyFont="1" applyBorder="1" applyAlignment="1">
      <alignment horizontal="center" vertical="center" wrapText="1"/>
      <protection/>
    </xf>
    <xf numFmtId="195" fontId="14" fillId="0" borderId="15" xfId="68" applyNumberFormat="1" applyFont="1" applyBorder="1" applyAlignment="1">
      <alignment horizontal="center" vertical="center" wrapText="1"/>
      <protection/>
    </xf>
    <xf numFmtId="0" fontId="14" fillId="0" borderId="0" xfId="68" applyFont="1" applyBorder="1" applyAlignment="1">
      <alignment horizontal="right" vertical="center" wrapText="1"/>
      <protection/>
    </xf>
    <xf numFmtId="176" fontId="14" fillId="0" borderId="0" xfId="68" applyNumberFormat="1" applyFont="1" applyBorder="1" applyAlignment="1">
      <alignment horizontal="center" vertical="center" wrapText="1"/>
      <protection/>
    </xf>
    <xf numFmtId="0" fontId="14" fillId="0" borderId="0" xfId="68" applyFont="1" applyBorder="1" applyAlignment="1">
      <alignment horizontal="center" vertical="center"/>
      <protection/>
    </xf>
    <xf numFmtId="176" fontId="14" fillId="0" borderId="0" xfId="68" applyNumberFormat="1" applyFont="1" applyBorder="1" applyAlignment="1">
      <alignment vertical="center" shrinkToFit="1"/>
      <protection/>
    </xf>
    <xf numFmtId="197" fontId="53" fillId="0" borderId="12" xfId="68" applyNumberFormat="1" applyFont="1" applyBorder="1" applyAlignment="1">
      <alignment horizontal="center" vertical="center" wrapText="1"/>
      <protection/>
    </xf>
    <xf numFmtId="195" fontId="53" fillId="0" borderId="18" xfId="68" applyNumberFormat="1" applyFont="1" applyBorder="1" applyAlignment="1">
      <alignment vertical="center" shrinkToFit="1"/>
      <protection/>
    </xf>
    <xf numFmtId="0" fontId="14" fillId="0" borderId="0" xfId="68" applyFont="1" applyAlignment="1">
      <alignment horizontal="center" vertical="center"/>
      <protection/>
    </xf>
    <xf numFmtId="195" fontId="53" fillId="0" borderId="0" xfId="68" applyNumberFormat="1" applyFont="1" applyBorder="1" applyAlignment="1">
      <alignment horizontal="center" vertical="center" wrapText="1"/>
      <protection/>
    </xf>
    <xf numFmtId="195" fontId="14" fillId="0" borderId="0" xfId="68" applyNumberFormat="1" applyFont="1" applyBorder="1" applyAlignment="1">
      <alignment horizontal="right" vertical="center" wrapText="1"/>
      <protection/>
    </xf>
    <xf numFmtId="0" fontId="12" fillId="0" borderId="0" xfId="68" applyFont="1" applyBorder="1" applyAlignment="1">
      <alignment horizontal="left" vertical="center" wrapText="1"/>
      <protection/>
    </xf>
    <xf numFmtId="0" fontId="12" fillId="0" borderId="45" xfId="68" applyFont="1" applyBorder="1" applyAlignment="1">
      <alignment horizontal="left" vertical="center" wrapText="1"/>
      <protection/>
    </xf>
    <xf numFmtId="0" fontId="12" fillId="0" borderId="18" xfId="68" applyFont="1" applyBorder="1" applyAlignment="1">
      <alignment horizontal="left" vertical="center" wrapText="1"/>
      <protection/>
    </xf>
    <xf numFmtId="0" fontId="12" fillId="0" borderId="20" xfId="68" applyFont="1" applyBorder="1" applyAlignment="1">
      <alignment horizontal="left" vertical="center" wrapText="1"/>
      <protection/>
    </xf>
    <xf numFmtId="0" fontId="12" fillId="0" borderId="15" xfId="68" applyFont="1" applyBorder="1" applyAlignment="1">
      <alignment horizontal="center" vertical="center"/>
      <protection/>
    </xf>
    <xf numFmtId="177" fontId="53" fillId="0" borderId="12" xfId="68" applyNumberFormat="1" applyFont="1" applyBorder="1" applyAlignment="1">
      <alignment horizontal="center" vertical="center" wrapText="1"/>
      <protection/>
    </xf>
    <xf numFmtId="195" fontId="14" fillId="0" borderId="15" xfId="68" applyNumberFormat="1" applyFont="1" applyBorder="1" applyAlignment="1">
      <alignment vertical="center" shrinkToFit="1"/>
      <protection/>
    </xf>
    <xf numFmtId="0" fontId="14" fillId="0" borderId="15" xfId="68" applyFont="1" applyBorder="1" applyAlignment="1">
      <alignment vertical="center" shrinkToFit="1"/>
      <protection/>
    </xf>
    <xf numFmtId="0" fontId="53" fillId="0" borderId="15" xfId="68" applyFont="1" applyBorder="1" applyAlignment="1">
      <alignment horizontal="right" vertical="center" wrapText="1"/>
      <protection/>
    </xf>
    <xf numFmtId="0" fontId="53" fillId="0" borderId="15" xfId="68" applyFont="1" applyBorder="1" applyAlignment="1">
      <alignment horizontal="center" vertical="center" wrapText="1"/>
      <protection/>
    </xf>
    <xf numFmtId="195" fontId="14" fillId="0" borderId="0" xfId="68" applyNumberFormat="1" applyFont="1" applyBorder="1" applyAlignment="1">
      <alignment vertical="center" shrinkToFit="1"/>
      <protection/>
    </xf>
    <xf numFmtId="0" fontId="12" fillId="0" borderId="85" xfId="68" applyFont="1" applyBorder="1" applyAlignment="1">
      <alignment horizontal="center" vertical="center" wrapText="1"/>
      <protection/>
    </xf>
    <xf numFmtId="195" fontId="14" fillId="0" borderId="0" xfId="68" applyNumberFormat="1" applyFont="1" applyBorder="1" applyAlignment="1">
      <alignment horizontal="left" vertical="center" wrapText="1"/>
      <protection/>
    </xf>
    <xf numFmtId="0" fontId="12" fillId="0" borderId="12" xfId="68" applyFont="1" applyBorder="1" applyAlignment="1">
      <alignment horizontal="left" vertical="center" wrapText="1"/>
      <protection/>
    </xf>
    <xf numFmtId="0" fontId="12" fillId="0" borderId="15" xfId="68" applyFont="1" applyBorder="1" applyAlignment="1">
      <alignment horizontal="center" vertical="center" wrapText="1"/>
      <protection/>
    </xf>
    <xf numFmtId="0" fontId="12" fillId="0" borderId="16" xfId="68" applyFont="1" applyBorder="1" applyAlignment="1">
      <alignment horizontal="center" vertical="center" wrapText="1"/>
      <protection/>
    </xf>
    <xf numFmtId="176" fontId="14" fillId="0" borderId="15" xfId="68" applyNumberFormat="1" applyFont="1" applyBorder="1" applyAlignment="1">
      <alignment horizontal="left" vertical="center" wrapText="1"/>
      <protection/>
    </xf>
    <xf numFmtId="0" fontId="2" fillId="0" borderId="16" xfId="68" applyFont="1" applyBorder="1" applyAlignment="1">
      <alignment horizontal="left" vertical="center" wrapText="1"/>
      <protection/>
    </xf>
    <xf numFmtId="0" fontId="2" fillId="0" borderId="50" xfId="68" applyFont="1" applyBorder="1" applyAlignment="1">
      <alignment horizontal="left" vertical="center" wrapText="1"/>
      <protection/>
    </xf>
    <xf numFmtId="0" fontId="2" fillId="0" borderId="14" xfId="68" applyFont="1" applyBorder="1" applyAlignment="1">
      <alignment horizontal="left" vertical="center" wrapText="1"/>
      <protection/>
    </xf>
    <xf numFmtId="0" fontId="2" fillId="0" borderId="12" xfId="68" applyFont="1" applyBorder="1" applyAlignment="1">
      <alignment horizontal="left" vertical="center" wrapText="1"/>
      <protection/>
    </xf>
    <xf numFmtId="195" fontId="14" fillId="0" borderId="0" xfId="68" applyNumberFormat="1" applyFont="1" applyBorder="1" applyAlignment="1">
      <alignment horizontal="left" vertical="center" shrinkToFit="1"/>
      <protection/>
    </xf>
    <xf numFmtId="0" fontId="14" fillId="0" borderId="17" xfId="68" applyFont="1" applyBorder="1" applyAlignment="1">
      <alignment horizontal="center" vertical="center"/>
      <protection/>
    </xf>
    <xf numFmtId="195" fontId="14" fillId="0" borderId="15" xfId="68" applyNumberFormat="1" applyFont="1" applyBorder="1" applyAlignment="1">
      <alignment vertical="center" wrapText="1"/>
      <protection/>
    </xf>
    <xf numFmtId="0" fontId="14" fillId="0" borderId="15" xfId="68" applyFont="1" applyBorder="1" applyAlignment="1">
      <alignment vertical="center" wrapText="1"/>
      <protection/>
    </xf>
    <xf numFmtId="195" fontId="53" fillId="0" borderId="15" xfId="68" applyNumberFormat="1" applyFont="1" applyBorder="1" applyAlignment="1">
      <alignment horizontal="right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基礎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川口格技" xfId="66"/>
    <cellStyle name="標準_耐震基本計画報告書（S造)" xfId="67"/>
    <cellStyle name="標準_耐震診断" xfId="68"/>
    <cellStyle name="標準_耐震診断判定資料" xfId="69"/>
    <cellStyle name="標準_耐震診断判定資料_壁式部分耐震診断報告書（合同庁舎別館）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171450</xdr:colOff>
      <xdr:row>45</xdr:row>
      <xdr:rowOff>9525</xdr:rowOff>
    </xdr:from>
    <xdr:to>
      <xdr:col>28</xdr:col>
      <xdr:colOff>171450</xdr:colOff>
      <xdr:row>46</xdr:row>
      <xdr:rowOff>95250</xdr:rowOff>
    </xdr:to>
    <xdr:sp>
      <xdr:nvSpPr>
        <xdr:cNvPr id="1" name="Line 1"/>
        <xdr:cNvSpPr>
          <a:spLocks/>
        </xdr:cNvSpPr>
      </xdr:nvSpPr>
      <xdr:spPr>
        <a:xfrm>
          <a:off x="7715250" y="9848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46</xdr:row>
      <xdr:rowOff>95250</xdr:rowOff>
    </xdr:from>
    <xdr:to>
      <xdr:col>29</xdr:col>
      <xdr:colOff>57150</xdr:colOff>
      <xdr:row>46</xdr:row>
      <xdr:rowOff>95250</xdr:rowOff>
    </xdr:to>
    <xdr:sp>
      <xdr:nvSpPr>
        <xdr:cNvPr id="2" name="Line 2"/>
        <xdr:cNvSpPr>
          <a:spLocks/>
        </xdr:cNvSpPr>
      </xdr:nvSpPr>
      <xdr:spPr>
        <a:xfrm>
          <a:off x="7715250" y="10153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38100</xdr:colOff>
      <xdr:row>11</xdr:row>
      <xdr:rowOff>0</xdr:rowOff>
    </xdr:from>
    <xdr:ext cx="228600" cy="209550"/>
    <xdr:sp>
      <xdr:nvSpPr>
        <xdr:cNvPr id="3" name="Oval 3"/>
        <xdr:cNvSpPr>
          <a:spLocks/>
        </xdr:cNvSpPr>
      </xdr:nvSpPr>
      <xdr:spPr>
        <a:xfrm>
          <a:off x="2695575" y="2390775"/>
          <a:ext cx="22860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11</xdr:row>
      <xdr:rowOff>19050</xdr:rowOff>
    </xdr:from>
    <xdr:ext cx="219075" cy="180975"/>
    <xdr:sp>
      <xdr:nvSpPr>
        <xdr:cNvPr id="4" name="Oval 4"/>
        <xdr:cNvSpPr>
          <a:spLocks/>
        </xdr:cNvSpPr>
      </xdr:nvSpPr>
      <xdr:spPr>
        <a:xfrm>
          <a:off x="4238625" y="2409825"/>
          <a:ext cx="2190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9525</xdr:colOff>
      <xdr:row>12</xdr:row>
      <xdr:rowOff>9525</xdr:rowOff>
    </xdr:from>
    <xdr:ext cx="238125" cy="200025"/>
    <xdr:sp>
      <xdr:nvSpPr>
        <xdr:cNvPr id="5" name="Oval 5"/>
        <xdr:cNvSpPr>
          <a:spLocks/>
        </xdr:cNvSpPr>
      </xdr:nvSpPr>
      <xdr:spPr>
        <a:xfrm>
          <a:off x="2667000" y="2619375"/>
          <a:ext cx="2381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76200</xdr:colOff>
      <xdr:row>21</xdr:row>
      <xdr:rowOff>0</xdr:rowOff>
    </xdr:from>
    <xdr:ext cx="466725" cy="209550"/>
    <xdr:sp>
      <xdr:nvSpPr>
        <xdr:cNvPr id="6" name="Oval 6"/>
        <xdr:cNvSpPr>
          <a:spLocks/>
        </xdr:cNvSpPr>
      </xdr:nvSpPr>
      <xdr:spPr>
        <a:xfrm>
          <a:off x="2733675" y="4581525"/>
          <a:ext cx="46672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247650</xdr:colOff>
      <xdr:row>19</xdr:row>
      <xdr:rowOff>0</xdr:rowOff>
    </xdr:from>
    <xdr:ext cx="219075" cy="209550"/>
    <xdr:sp>
      <xdr:nvSpPr>
        <xdr:cNvPr id="7" name="Oval 7"/>
        <xdr:cNvSpPr>
          <a:spLocks/>
        </xdr:cNvSpPr>
      </xdr:nvSpPr>
      <xdr:spPr>
        <a:xfrm>
          <a:off x="8896350" y="4143375"/>
          <a:ext cx="2190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257175</xdr:colOff>
      <xdr:row>22</xdr:row>
      <xdr:rowOff>19050</xdr:rowOff>
    </xdr:from>
    <xdr:ext cx="200025" cy="190500"/>
    <xdr:sp>
      <xdr:nvSpPr>
        <xdr:cNvPr id="8" name="Oval 8"/>
        <xdr:cNvSpPr>
          <a:spLocks/>
        </xdr:cNvSpPr>
      </xdr:nvSpPr>
      <xdr:spPr>
        <a:xfrm>
          <a:off x="8905875" y="4819650"/>
          <a:ext cx="2000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257175</xdr:colOff>
      <xdr:row>11</xdr:row>
      <xdr:rowOff>19050</xdr:rowOff>
    </xdr:from>
    <xdr:ext cx="180975" cy="180975"/>
    <xdr:sp>
      <xdr:nvSpPr>
        <xdr:cNvPr id="9" name="Oval 9"/>
        <xdr:cNvSpPr>
          <a:spLocks/>
        </xdr:cNvSpPr>
      </xdr:nvSpPr>
      <xdr:spPr>
        <a:xfrm>
          <a:off x="8077200" y="240982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142875</xdr:colOff>
      <xdr:row>9</xdr:row>
      <xdr:rowOff>9525</xdr:rowOff>
    </xdr:from>
    <xdr:ext cx="342900" cy="200025"/>
    <xdr:sp>
      <xdr:nvSpPr>
        <xdr:cNvPr id="10" name="Oval 10"/>
        <xdr:cNvSpPr>
          <a:spLocks/>
        </xdr:cNvSpPr>
      </xdr:nvSpPr>
      <xdr:spPr>
        <a:xfrm>
          <a:off x="971550" y="1962150"/>
          <a:ext cx="342900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66675</xdr:colOff>
      <xdr:row>10</xdr:row>
      <xdr:rowOff>19050</xdr:rowOff>
    </xdr:from>
    <xdr:ext cx="400050" cy="180975"/>
    <xdr:sp>
      <xdr:nvSpPr>
        <xdr:cNvPr id="11" name="Oval 11"/>
        <xdr:cNvSpPr>
          <a:spLocks/>
        </xdr:cNvSpPr>
      </xdr:nvSpPr>
      <xdr:spPr>
        <a:xfrm>
          <a:off x="2152650" y="2190750"/>
          <a:ext cx="40005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19050</xdr:colOff>
      <xdr:row>51</xdr:row>
      <xdr:rowOff>0</xdr:rowOff>
    </xdr:from>
    <xdr:to>
      <xdr:col>18</xdr:col>
      <xdr:colOff>19050</xdr:colOff>
      <xdr:row>59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419350" y="11153775"/>
          <a:ext cx="2571750" cy="1752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51</xdr:row>
      <xdr:rowOff>9525</xdr:rowOff>
    </xdr:from>
    <xdr:to>
      <xdr:col>28</xdr:col>
      <xdr:colOff>9525</xdr:colOff>
      <xdr:row>59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4981575" y="11163300"/>
          <a:ext cx="2571750" cy="1743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238125</xdr:colOff>
      <xdr:row>46</xdr:row>
      <xdr:rowOff>38100</xdr:rowOff>
    </xdr:from>
    <xdr:to>
      <xdr:col>32</xdr:col>
      <xdr:colOff>238125</xdr:colOff>
      <xdr:row>47</xdr:row>
      <xdr:rowOff>28575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058150" y="10096500"/>
          <a:ext cx="828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（桁方向）</a:t>
          </a:r>
        </a:p>
      </xdr:txBody>
    </xdr:sp>
    <xdr:clientData/>
  </xdr:twoCellAnchor>
  <xdr:twoCellAnchor>
    <xdr:from>
      <xdr:col>28</xdr:col>
      <xdr:colOff>38100</xdr:colOff>
      <xdr:row>43</xdr:row>
      <xdr:rowOff>133350</xdr:rowOff>
    </xdr:from>
    <xdr:to>
      <xdr:col>31</xdr:col>
      <xdr:colOff>219075</xdr:colOff>
      <xdr:row>44</xdr:row>
      <xdr:rowOff>95250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7581900" y="9534525"/>
          <a:ext cx="1009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（梁間方向）</a:t>
          </a:r>
        </a:p>
      </xdr:txBody>
    </xdr:sp>
    <xdr:clientData/>
  </xdr:twoCellAnchor>
  <xdr:oneCellAnchor>
    <xdr:from>
      <xdr:col>24</xdr:col>
      <xdr:colOff>104775</xdr:colOff>
      <xdr:row>11</xdr:row>
      <xdr:rowOff>19050</xdr:rowOff>
    </xdr:from>
    <xdr:ext cx="209550" cy="200025"/>
    <xdr:sp>
      <xdr:nvSpPr>
        <xdr:cNvPr id="16" name="Oval 16"/>
        <xdr:cNvSpPr>
          <a:spLocks/>
        </xdr:cNvSpPr>
      </xdr:nvSpPr>
      <xdr:spPr>
        <a:xfrm>
          <a:off x="6619875" y="2409825"/>
          <a:ext cx="209550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85725</xdr:colOff>
      <xdr:row>21</xdr:row>
      <xdr:rowOff>9525</xdr:rowOff>
    </xdr:from>
    <xdr:ext cx="447675" cy="200025"/>
    <xdr:sp>
      <xdr:nvSpPr>
        <xdr:cNvPr id="17" name="Oval 17"/>
        <xdr:cNvSpPr>
          <a:spLocks/>
        </xdr:cNvSpPr>
      </xdr:nvSpPr>
      <xdr:spPr>
        <a:xfrm>
          <a:off x="5314950" y="4591050"/>
          <a:ext cx="44767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76200</xdr:colOff>
      <xdr:row>31</xdr:row>
      <xdr:rowOff>9525</xdr:rowOff>
    </xdr:from>
    <xdr:ext cx="466725" cy="200025"/>
    <xdr:sp>
      <xdr:nvSpPr>
        <xdr:cNvPr id="18" name="Oval 18"/>
        <xdr:cNvSpPr>
          <a:spLocks/>
        </xdr:cNvSpPr>
      </xdr:nvSpPr>
      <xdr:spPr>
        <a:xfrm>
          <a:off x="5305425" y="6781800"/>
          <a:ext cx="4667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104775</xdr:colOff>
      <xdr:row>12</xdr:row>
      <xdr:rowOff>19050</xdr:rowOff>
    </xdr:from>
    <xdr:ext cx="219075" cy="190500"/>
    <xdr:sp>
      <xdr:nvSpPr>
        <xdr:cNvPr id="19" name="Oval 19"/>
        <xdr:cNvSpPr>
          <a:spLocks/>
        </xdr:cNvSpPr>
      </xdr:nvSpPr>
      <xdr:spPr>
        <a:xfrm>
          <a:off x="4562475" y="2628900"/>
          <a:ext cx="21907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266700</xdr:colOff>
      <xdr:row>12</xdr:row>
      <xdr:rowOff>19050</xdr:rowOff>
    </xdr:from>
    <xdr:ext cx="409575" cy="190500"/>
    <xdr:sp>
      <xdr:nvSpPr>
        <xdr:cNvPr id="20" name="Oval 21"/>
        <xdr:cNvSpPr>
          <a:spLocks/>
        </xdr:cNvSpPr>
      </xdr:nvSpPr>
      <xdr:spPr>
        <a:xfrm>
          <a:off x="7810500" y="2628900"/>
          <a:ext cx="40957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209550</xdr:colOff>
      <xdr:row>41</xdr:row>
      <xdr:rowOff>0</xdr:rowOff>
    </xdr:from>
    <xdr:ext cx="457200" cy="190500"/>
    <xdr:sp>
      <xdr:nvSpPr>
        <xdr:cNvPr id="21" name="Oval 22"/>
        <xdr:cNvSpPr>
          <a:spLocks/>
        </xdr:cNvSpPr>
      </xdr:nvSpPr>
      <xdr:spPr>
        <a:xfrm>
          <a:off x="5953125" y="8963025"/>
          <a:ext cx="45720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66675</xdr:colOff>
      <xdr:row>31</xdr:row>
      <xdr:rowOff>0</xdr:rowOff>
    </xdr:from>
    <xdr:ext cx="495300" cy="209550"/>
    <xdr:sp>
      <xdr:nvSpPr>
        <xdr:cNvPr id="22" name="Oval 23"/>
        <xdr:cNvSpPr>
          <a:spLocks/>
        </xdr:cNvSpPr>
      </xdr:nvSpPr>
      <xdr:spPr>
        <a:xfrm>
          <a:off x="2724150" y="6772275"/>
          <a:ext cx="49530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114300</xdr:colOff>
      <xdr:row>32</xdr:row>
      <xdr:rowOff>9525</xdr:rowOff>
    </xdr:from>
    <xdr:ext cx="219075" cy="209550"/>
    <xdr:sp>
      <xdr:nvSpPr>
        <xdr:cNvPr id="23" name="Oval 7"/>
        <xdr:cNvSpPr>
          <a:spLocks/>
        </xdr:cNvSpPr>
      </xdr:nvSpPr>
      <xdr:spPr>
        <a:xfrm>
          <a:off x="2771775" y="7000875"/>
          <a:ext cx="2190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190500</xdr:colOff>
      <xdr:row>33</xdr:row>
      <xdr:rowOff>9525</xdr:rowOff>
    </xdr:from>
    <xdr:ext cx="209550" cy="190500"/>
    <xdr:sp>
      <xdr:nvSpPr>
        <xdr:cNvPr id="24" name="Oval 7"/>
        <xdr:cNvSpPr>
          <a:spLocks/>
        </xdr:cNvSpPr>
      </xdr:nvSpPr>
      <xdr:spPr>
        <a:xfrm>
          <a:off x="3105150" y="7219950"/>
          <a:ext cx="20955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180975</xdr:colOff>
      <xdr:row>32</xdr:row>
      <xdr:rowOff>0</xdr:rowOff>
    </xdr:from>
    <xdr:ext cx="190500" cy="190500"/>
    <xdr:sp>
      <xdr:nvSpPr>
        <xdr:cNvPr id="25" name="Oval 7"/>
        <xdr:cNvSpPr>
          <a:spLocks/>
        </xdr:cNvSpPr>
      </xdr:nvSpPr>
      <xdr:spPr>
        <a:xfrm>
          <a:off x="5667375" y="6991350"/>
          <a:ext cx="19050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180975</xdr:colOff>
      <xdr:row>33</xdr:row>
      <xdr:rowOff>19050</xdr:rowOff>
    </xdr:from>
    <xdr:ext cx="200025" cy="190500"/>
    <xdr:sp>
      <xdr:nvSpPr>
        <xdr:cNvPr id="26" name="Oval 7"/>
        <xdr:cNvSpPr>
          <a:spLocks/>
        </xdr:cNvSpPr>
      </xdr:nvSpPr>
      <xdr:spPr>
        <a:xfrm>
          <a:off x="5667375" y="7229475"/>
          <a:ext cx="2000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28575</xdr:colOff>
      <xdr:row>41</xdr:row>
      <xdr:rowOff>19050</xdr:rowOff>
    </xdr:from>
    <xdr:ext cx="523875" cy="180975"/>
    <xdr:sp>
      <xdr:nvSpPr>
        <xdr:cNvPr id="27" name="Oval 23"/>
        <xdr:cNvSpPr>
          <a:spLocks/>
        </xdr:cNvSpPr>
      </xdr:nvSpPr>
      <xdr:spPr>
        <a:xfrm>
          <a:off x="2686050" y="8982075"/>
          <a:ext cx="5238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209550</xdr:colOff>
      <xdr:row>26</xdr:row>
      <xdr:rowOff>19050</xdr:rowOff>
    </xdr:from>
    <xdr:ext cx="228600" cy="209550"/>
    <xdr:sp>
      <xdr:nvSpPr>
        <xdr:cNvPr id="28" name="Oval 8"/>
        <xdr:cNvSpPr>
          <a:spLocks/>
        </xdr:cNvSpPr>
      </xdr:nvSpPr>
      <xdr:spPr>
        <a:xfrm>
          <a:off x="8029575" y="5695950"/>
          <a:ext cx="22860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219075</xdr:colOff>
      <xdr:row>28</xdr:row>
      <xdr:rowOff>9525</xdr:rowOff>
    </xdr:from>
    <xdr:ext cx="238125" cy="228600"/>
    <xdr:sp>
      <xdr:nvSpPr>
        <xdr:cNvPr id="29" name="Oval 8"/>
        <xdr:cNvSpPr>
          <a:spLocks/>
        </xdr:cNvSpPr>
      </xdr:nvSpPr>
      <xdr:spPr>
        <a:xfrm>
          <a:off x="8039100" y="6124575"/>
          <a:ext cx="238125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32</xdr:col>
      <xdr:colOff>247650</xdr:colOff>
      <xdr:row>1</xdr:row>
      <xdr:rowOff>28575</xdr:rowOff>
    </xdr:from>
    <xdr:to>
      <xdr:col>33</xdr:col>
      <xdr:colOff>171450</xdr:colOff>
      <xdr:row>1</xdr:row>
      <xdr:rowOff>209550</xdr:rowOff>
    </xdr:to>
    <xdr:sp>
      <xdr:nvSpPr>
        <xdr:cNvPr id="30" name="Oval 5"/>
        <xdr:cNvSpPr>
          <a:spLocks/>
        </xdr:cNvSpPr>
      </xdr:nvSpPr>
      <xdr:spPr>
        <a:xfrm>
          <a:off x="8896350" y="228600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161925</xdr:colOff>
      <xdr:row>21</xdr:row>
      <xdr:rowOff>209550</xdr:rowOff>
    </xdr:from>
    <xdr:ext cx="219075" cy="209550"/>
    <xdr:sp>
      <xdr:nvSpPr>
        <xdr:cNvPr id="31" name="Oval 7"/>
        <xdr:cNvSpPr>
          <a:spLocks/>
        </xdr:cNvSpPr>
      </xdr:nvSpPr>
      <xdr:spPr>
        <a:xfrm>
          <a:off x="3076575" y="4791075"/>
          <a:ext cx="2190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171450</xdr:colOff>
      <xdr:row>23</xdr:row>
      <xdr:rowOff>9525</xdr:rowOff>
    </xdr:from>
    <xdr:ext cx="219075" cy="209550"/>
    <xdr:sp>
      <xdr:nvSpPr>
        <xdr:cNvPr id="32" name="Oval 7"/>
        <xdr:cNvSpPr>
          <a:spLocks/>
        </xdr:cNvSpPr>
      </xdr:nvSpPr>
      <xdr:spPr>
        <a:xfrm>
          <a:off x="3086100" y="5029200"/>
          <a:ext cx="2190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180975</xdr:colOff>
      <xdr:row>21</xdr:row>
      <xdr:rowOff>209550</xdr:rowOff>
    </xdr:from>
    <xdr:ext cx="219075" cy="209550"/>
    <xdr:sp>
      <xdr:nvSpPr>
        <xdr:cNvPr id="33" name="Oval 7"/>
        <xdr:cNvSpPr>
          <a:spLocks/>
        </xdr:cNvSpPr>
      </xdr:nvSpPr>
      <xdr:spPr>
        <a:xfrm>
          <a:off x="5667375" y="4791075"/>
          <a:ext cx="2190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180975</xdr:colOff>
      <xdr:row>23</xdr:row>
      <xdr:rowOff>19050</xdr:rowOff>
    </xdr:from>
    <xdr:ext cx="219075" cy="209550"/>
    <xdr:sp>
      <xdr:nvSpPr>
        <xdr:cNvPr id="34" name="Oval 7"/>
        <xdr:cNvSpPr>
          <a:spLocks/>
        </xdr:cNvSpPr>
      </xdr:nvSpPr>
      <xdr:spPr>
        <a:xfrm>
          <a:off x="5667375" y="5038725"/>
          <a:ext cx="2190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114300</xdr:colOff>
      <xdr:row>35</xdr:row>
      <xdr:rowOff>28575</xdr:rowOff>
    </xdr:from>
    <xdr:ext cx="200025" cy="190500"/>
    <xdr:sp>
      <xdr:nvSpPr>
        <xdr:cNvPr id="35" name="Oval 7"/>
        <xdr:cNvSpPr>
          <a:spLocks/>
        </xdr:cNvSpPr>
      </xdr:nvSpPr>
      <xdr:spPr>
        <a:xfrm>
          <a:off x="5857875" y="7677150"/>
          <a:ext cx="2000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104775</xdr:colOff>
      <xdr:row>25</xdr:row>
      <xdr:rowOff>28575</xdr:rowOff>
    </xdr:from>
    <xdr:ext cx="200025" cy="190500"/>
    <xdr:sp>
      <xdr:nvSpPr>
        <xdr:cNvPr id="36" name="Oval 7"/>
        <xdr:cNvSpPr>
          <a:spLocks/>
        </xdr:cNvSpPr>
      </xdr:nvSpPr>
      <xdr:spPr>
        <a:xfrm>
          <a:off x="5848350" y="5486400"/>
          <a:ext cx="2000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180975</xdr:colOff>
      <xdr:row>42</xdr:row>
      <xdr:rowOff>9525</xdr:rowOff>
    </xdr:from>
    <xdr:ext cx="219075" cy="209550"/>
    <xdr:sp>
      <xdr:nvSpPr>
        <xdr:cNvPr id="37" name="Oval 7"/>
        <xdr:cNvSpPr>
          <a:spLocks/>
        </xdr:cNvSpPr>
      </xdr:nvSpPr>
      <xdr:spPr>
        <a:xfrm>
          <a:off x="3095625" y="9191625"/>
          <a:ext cx="2190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171450</xdr:colOff>
      <xdr:row>43</xdr:row>
      <xdr:rowOff>9525</xdr:rowOff>
    </xdr:from>
    <xdr:ext cx="219075" cy="209550"/>
    <xdr:sp>
      <xdr:nvSpPr>
        <xdr:cNvPr id="38" name="Oval 7"/>
        <xdr:cNvSpPr>
          <a:spLocks/>
        </xdr:cNvSpPr>
      </xdr:nvSpPr>
      <xdr:spPr>
        <a:xfrm>
          <a:off x="3086100" y="9410700"/>
          <a:ext cx="2190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190500</xdr:colOff>
      <xdr:row>42</xdr:row>
      <xdr:rowOff>0</xdr:rowOff>
    </xdr:from>
    <xdr:ext cx="219075" cy="209550"/>
    <xdr:sp>
      <xdr:nvSpPr>
        <xdr:cNvPr id="39" name="Oval 7"/>
        <xdr:cNvSpPr>
          <a:spLocks/>
        </xdr:cNvSpPr>
      </xdr:nvSpPr>
      <xdr:spPr>
        <a:xfrm>
          <a:off x="5676900" y="9182100"/>
          <a:ext cx="2190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190500</xdr:colOff>
      <xdr:row>42</xdr:row>
      <xdr:rowOff>209550</xdr:rowOff>
    </xdr:from>
    <xdr:ext cx="219075" cy="209550"/>
    <xdr:sp>
      <xdr:nvSpPr>
        <xdr:cNvPr id="40" name="Oval 7"/>
        <xdr:cNvSpPr>
          <a:spLocks/>
        </xdr:cNvSpPr>
      </xdr:nvSpPr>
      <xdr:spPr>
        <a:xfrm>
          <a:off x="5676900" y="9391650"/>
          <a:ext cx="2190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180975</xdr:colOff>
      <xdr:row>58</xdr:row>
      <xdr:rowOff>9525</xdr:rowOff>
    </xdr:from>
    <xdr:to>
      <xdr:col>21</xdr:col>
      <xdr:colOff>180975</xdr:colOff>
      <xdr:row>59</xdr:row>
      <xdr:rowOff>95250</xdr:rowOff>
    </xdr:to>
    <xdr:sp>
      <xdr:nvSpPr>
        <xdr:cNvPr id="1" name="Line 1"/>
        <xdr:cNvSpPr>
          <a:spLocks/>
        </xdr:cNvSpPr>
      </xdr:nvSpPr>
      <xdr:spPr>
        <a:xfrm>
          <a:off x="7410450" y="107918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59</xdr:row>
      <xdr:rowOff>76200</xdr:rowOff>
    </xdr:from>
    <xdr:to>
      <xdr:col>22</xdr:col>
      <xdr:colOff>66675</xdr:colOff>
      <xdr:row>59</xdr:row>
      <xdr:rowOff>76200</xdr:rowOff>
    </xdr:to>
    <xdr:sp>
      <xdr:nvSpPr>
        <xdr:cNvPr id="2" name="Line 2"/>
        <xdr:cNvSpPr>
          <a:spLocks/>
        </xdr:cNvSpPr>
      </xdr:nvSpPr>
      <xdr:spPr>
        <a:xfrm>
          <a:off x="7410450" y="11039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9525</xdr:rowOff>
    </xdr:from>
    <xdr:to>
      <xdr:col>7</xdr:col>
      <xdr:colOff>180975</xdr:colOff>
      <xdr:row>12</xdr:row>
      <xdr:rowOff>9525</xdr:rowOff>
    </xdr:to>
    <xdr:sp>
      <xdr:nvSpPr>
        <xdr:cNvPr id="3" name="Oval 3"/>
        <xdr:cNvSpPr>
          <a:spLocks/>
        </xdr:cNvSpPr>
      </xdr:nvSpPr>
      <xdr:spPr>
        <a:xfrm>
          <a:off x="2143125" y="2181225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11</xdr:row>
      <xdr:rowOff>28575</xdr:rowOff>
    </xdr:from>
    <xdr:to>
      <xdr:col>11</xdr:col>
      <xdr:colOff>180975</xdr:colOff>
      <xdr:row>12</xdr:row>
      <xdr:rowOff>28575</xdr:rowOff>
    </xdr:to>
    <xdr:sp>
      <xdr:nvSpPr>
        <xdr:cNvPr id="4" name="Oval 4"/>
        <xdr:cNvSpPr>
          <a:spLocks/>
        </xdr:cNvSpPr>
      </xdr:nvSpPr>
      <xdr:spPr>
        <a:xfrm>
          <a:off x="3590925" y="2200275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11</xdr:row>
      <xdr:rowOff>19050</xdr:rowOff>
    </xdr:from>
    <xdr:to>
      <xdr:col>17</xdr:col>
      <xdr:colOff>76200</xdr:colOff>
      <xdr:row>12</xdr:row>
      <xdr:rowOff>19050</xdr:rowOff>
    </xdr:to>
    <xdr:sp>
      <xdr:nvSpPr>
        <xdr:cNvPr id="5" name="Oval 5"/>
        <xdr:cNvSpPr>
          <a:spLocks/>
        </xdr:cNvSpPr>
      </xdr:nvSpPr>
      <xdr:spPr>
        <a:xfrm>
          <a:off x="5657850" y="2190750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11</xdr:row>
      <xdr:rowOff>9525</xdr:rowOff>
    </xdr:from>
    <xdr:to>
      <xdr:col>20</xdr:col>
      <xdr:colOff>180975</xdr:colOff>
      <xdr:row>12</xdr:row>
      <xdr:rowOff>9525</xdr:rowOff>
    </xdr:to>
    <xdr:sp>
      <xdr:nvSpPr>
        <xdr:cNvPr id="6" name="Oval 6"/>
        <xdr:cNvSpPr>
          <a:spLocks/>
        </xdr:cNvSpPr>
      </xdr:nvSpPr>
      <xdr:spPr>
        <a:xfrm>
          <a:off x="6848475" y="2181225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12</xdr:row>
      <xdr:rowOff>9525</xdr:rowOff>
    </xdr:from>
    <xdr:to>
      <xdr:col>7</xdr:col>
      <xdr:colOff>180975</xdr:colOff>
      <xdr:row>13</xdr:row>
      <xdr:rowOff>9525</xdr:rowOff>
    </xdr:to>
    <xdr:sp>
      <xdr:nvSpPr>
        <xdr:cNvPr id="7" name="Oval 8"/>
        <xdr:cNvSpPr>
          <a:spLocks/>
        </xdr:cNvSpPr>
      </xdr:nvSpPr>
      <xdr:spPr>
        <a:xfrm>
          <a:off x="2143125" y="2362200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17</xdr:row>
      <xdr:rowOff>0</xdr:rowOff>
    </xdr:from>
    <xdr:to>
      <xdr:col>7</xdr:col>
      <xdr:colOff>171450</xdr:colOff>
      <xdr:row>18</xdr:row>
      <xdr:rowOff>0</xdr:rowOff>
    </xdr:to>
    <xdr:sp>
      <xdr:nvSpPr>
        <xdr:cNvPr id="8" name="Oval 9"/>
        <xdr:cNvSpPr>
          <a:spLocks/>
        </xdr:cNvSpPr>
      </xdr:nvSpPr>
      <xdr:spPr>
        <a:xfrm>
          <a:off x="2133600" y="3276600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18</xdr:row>
      <xdr:rowOff>9525</xdr:rowOff>
    </xdr:from>
    <xdr:to>
      <xdr:col>8</xdr:col>
      <xdr:colOff>57150</xdr:colOff>
      <xdr:row>19</xdr:row>
      <xdr:rowOff>9525</xdr:rowOff>
    </xdr:to>
    <xdr:sp>
      <xdr:nvSpPr>
        <xdr:cNvPr id="9" name="Oval 10"/>
        <xdr:cNvSpPr>
          <a:spLocks/>
        </xdr:cNvSpPr>
      </xdr:nvSpPr>
      <xdr:spPr>
        <a:xfrm>
          <a:off x="2381250" y="3467100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17</xdr:row>
      <xdr:rowOff>0</xdr:rowOff>
    </xdr:from>
    <xdr:to>
      <xdr:col>15</xdr:col>
      <xdr:colOff>38100</xdr:colOff>
      <xdr:row>18</xdr:row>
      <xdr:rowOff>0</xdr:rowOff>
    </xdr:to>
    <xdr:sp>
      <xdr:nvSpPr>
        <xdr:cNvPr id="10" name="Oval 11"/>
        <xdr:cNvSpPr>
          <a:spLocks/>
        </xdr:cNvSpPr>
      </xdr:nvSpPr>
      <xdr:spPr>
        <a:xfrm>
          <a:off x="4895850" y="3276600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18</xdr:row>
      <xdr:rowOff>0</xdr:rowOff>
    </xdr:from>
    <xdr:to>
      <xdr:col>15</xdr:col>
      <xdr:colOff>38100</xdr:colOff>
      <xdr:row>19</xdr:row>
      <xdr:rowOff>0</xdr:rowOff>
    </xdr:to>
    <xdr:sp>
      <xdr:nvSpPr>
        <xdr:cNvPr id="11" name="Oval 12"/>
        <xdr:cNvSpPr>
          <a:spLocks/>
        </xdr:cNvSpPr>
      </xdr:nvSpPr>
      <xdr:spPr>
        <a:xfrm>
          <a:off x="4895850" y="3457575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9525</xdr:rowOff>
    </xdr:from>
    <xdr:to>
      <xdr:col>7</xdr:col>
      <xdr:colOff>180975</xdr:colOff>
      <xdr:row>30</xdr:row>
      <xdr:rowOff>9525</xdr:rowOff>
    </xdr:to>
    <xdr:sp>
      <xdr:nvSpPr>
        <xdr:cNvPr id="12" name="Oval 13"/>
        <xdr:cNvSpPr>
          <a:spLocks/>
        </xdr:cNvSpPr>
      </xdr:nvSpPr>
      <xdr:spPr>
        <a:xfrm>
          <a:off x="2143125" y="5486400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30</xdr:row>
      <xdr:rowOff>19050</xdr:rowOff>
    </xdr:from>
    <xdr:to>
      <xdr:col>8</xdr:col>
      <xdr:colOff>38100</xdr:colOff>
      <xdr:row>31</xdr:row>
      <xdr:rowOff>19050</xdr:rowOff>
    </xdr:to>
    <xdr:sp>
      <xdr:nvSpPr>
        <xdr:cNvPr id="13" name="Oval 14"/>
        <xdr:cNvSpPr>
          <a:spLocks/>
        </xdr:cNvSpPr>
      </xdr:nvSpPr>
      <xdr:spPr>
        <a:xfrm>
          <a:off x="2362200" y="5676900"/>
          <a:ext cx="200025" cy="180975"/>
        </a:xfrm>
        <a:prstGeom prst="ellipse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28</xdr:row>
      <xdr:rowOff>171450</xdr:rowOff>
    </xdr:from>
    <xdr:to>
      <xdr:col>15</xdr:col>
      <xdr:colOff>47625</xdr:colOff>
      <xdr:row>29</xdr:row>
      <xdr:rowOff>171450</xdr:rowOff>
    </xdr:to>
    <xdr:sp>
      <xdr:nvSpPr>
        <xdr:cNvPr id="14" name="Oval 15"/>
        <xdr:cNvSpPr>
          <a:spLocks/>
        </xdr:cNvSpPr>
      </xdr:nvSpPr>
      <xdr:spPr>
        <a:xfrm>
          <a:off x="4905375" y="5467350"/>
          <a:ext cx="200025" cy="180975"/>
        </a:xfrm>
        <a:prstGeom prst="ellipse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30</xdr:row>
      <xdr:rowOff>19050</xdr:rowOff>
    </xdr:from>
    <xdr:to>
      <xdr:col>15</xdr:col>
      <xdr:colOff>28575</xdr:colOff>
      <xdr:row>31</xdr:row>
      <xdr:rowOff>19050</xdr:rowOff>
    </xdr:to>
    <xdr:sp>
      <xdr:nvSpPr>
        <xdr:cNvPr id="15" name="Oval 16"/>
        <xdr:cNvSpPr>
          <a:spLocks/>
        </xdr:cNvSpPr>
      </xdr:nvSpPr>
      <xdr:spPr>
        <a:xfrm>
          <a:off x="4886325" y="5676900"/>
          <a:ext cx="200025" cy="180975"/>
        </a:xfrm>
        <a:prstGeom prst="ellipse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20</xdr:row>
      <xdr:rowOff>9525</xdr:rowOff>
    </xdr:from>
    <xdr:to>
      <xdr:col>10</xdr:col>
      <xdr:colOff>47625</xdr:colOff>
      <xdr:row>21</xdr:row>
      <xdr:rowOff>9525</xdr:rowOff>
    </xdr:to>
    <xdr:sp>
      <xdr:nvSpPr>
        <xdr:cNvPr id="16" name="Oval 21"/>
        <xdr:cNvSpPr>
          <a:spLocks/>
        </xdr:cNvSpPr>
      </xdr:nvSpPr>
      <xdr:spPr>
        <a:xfrm>
          <a:off x="3095625" y="3829050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323850</xdr:colOff>
      <xdr:row>20</xdr:row>
      <xdr:rowOff>19050</xdr:rowOff>
    </xdr:from>
    <xdr:to>
      <xdr:col>16</xdr:col>
      <xdr:colOff>161925</xdr:colOff>
      <xdr:row>21</xdr:row>
      <xdr:rowOff>19050</xdr:rowOff>
    </xdr:to>
    <xdr:sp>
      <xdr:nvSpPr>
        <xdr:cNvPr id="17" name="Oval 22"/>
        <xdr:cNvSpPr>
          <a:spLocks/>
        </xdr:cNvSpPr>
      </xdr:nvSpPr>
      <xdr:spPr>
        <a:xfrm>
          <a:off x="5381625" y="3838575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32</xdr:row>
      <xdr:rowOff>9525</xdr:rowOff>
    </xdr:from>
    <xdr:to>
      <xdr:col>10</xdr:col>
      <xdr:colOff>47625</xdr:colOff>
      <xdr:row>33</xdr:row>
      <xdr:rowOff>9525</xdr:rowOff>
    </xdr:to>
    <xdr:sp>
      <xdr:nvSpPr>
        <xdr:cNvPr id="18" name="Oval 23"/>
        <xdr:cNvSpPr>
          <a:spLocks/>
        </xdr:cNvSpPr>
      </xdr:nvSpPr>
      <xdr:spPr>
        <a:xfrm>
          <a:off x="3095625" y="6029325"/>
          <a:ext cx="200025" cy="180975"/>
        </a:xfrm>
        <a:prstGeom prst="ellipse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333375</xdr:colOff>
      <xdr:row>32</xdr:row>
      <xdr:rowOff>19050</xdr:rowOff>
    </xdr:from>
    <xdr:to>
      <xdr:col>16</xdr:col>
      <xdr:colOff>171450</xdr:colOff>
      <xdr:row>33</xdr:row>
      <xdr:rowOff>19050</xdr:rowOff>
    </xdr:to>
    <xdr:sp>
      <xdr:nvSpPr>
        <xdr:cNvPr id="19" name="Oval 24"/>
        <xdr:cNvSpPr>
          <a:spLocks/>
        </xdr:cNvSpPr>
      </xdr:nvSpPr>
      <xdr:spPr>
        <a:xfrm>
          <a:off x="5391150" y="6038850"/>
          <a:ext cx="200025" cy="180975"/>
        </a:xfrm>
        <a:prstGeom prst="ellipse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32</xdr:row>
      <xdr:rowOff>9525</xdr:rowOff>
    </xdr:from>
    <xdr:to>
      <xdr:col>24</xdr:col>
      <xdr:colOff>38100</xdr:colOff>
      <xdr:row>33</xdr:row>
      <xdr:rowOff>9525</xdr:rowOff>
    </xdr:to>
    <xdr:sp>
      <xdr:nvSpPr>
        <xdr:cNvPr id="20" name="Oval 27"/>
        <xdr:cNvSpPr>
          <a:spLocks/>
        </xdr:cNvSpPr>
      </xdr:nvSpPr>
      <xdr:spPr>
        <a:xfrm>
          <a:off x="8067675" y="6029325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34</xdr:row>
      <xdr:rowOff>9525</xdr:rowOff>
    </xdr:from>
    <xdr:to>
      <xdr:col>23</xdr:col>
      <xdr:colOff>180975</xdr:colOff>
      <xdr:row>35</xdr:row>
      <xdr:rowOff>9525</xdr:rowOff>
    </xdr:to>
    <xdr:sp>
      <xdr:nvSpPr>
        <xdr:cNvPr id="21" name="Oval 28"/>
        <xdr:cNvSpPr>
          <a:spLocks/>
        </xdr:cNvSpPr>
      </xdr:nvSpPr>
      <xdr:spPr>
        <a:xfrm>
          <a:off x="7877175" y="6391275"/>
          <a:ext cx="200025" cy="180975"/>
        </a:xfrm>
        <a:prstGeom prst="ellipse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466725</xdr:colOff>
      <xdr:row>19</xdr:row>
      <xdr:rowOff>9525</xdr:rowOff>
    </xdr:from>
    <xdr:to>
      <xdr:col>25</xdr:col>
      <xdr:colOff>152400</xdr:colOff>
      <xdr:row>20</xdr:row>
      <xdr:rowOff>9525</xdr:rowOff>
    </xdr:to>
    <xdr:sp>
      <xdr:nvSpPr>
        <xdr:cNvPr id="22" name="Oval 29"/>
        <xdr:cNvSpPr>
          <a:spLocks/>
        </xdr:cNvSpPr>
      </xdr:nvSpPr>
      <xdr:spPr>
        <a:xfrm>
          <a:off x="8696325" y="3648075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476250</xdr:colOff>
      <xdr:row>22</xdr:row>
      <xdr:rowOff>9525</xdr:rowOff>
    </xdr:from>
    <xdr:to>
      <xdr:col>25</xdr:col>
      <xdr:colOff>161925</xdr:colOff>
      <xdr:row>23</xdr:row>
      <xdr:rowOff>9525</xdr:rowOff>
    </xdr:to>
    <xdr:sp>
      <xdr:nvSpPr>
        <xdr:cNvPr id="23" name="Oval 30"/>
        <xdr:cNvSpPr>
          <a:spLocks/>
        </xdr:cNvSpPr>
      </xdr:nvSpPr>
      <xdr:spPr>
        <a:xfrm>
          <a:off x="8705850" y="4191000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466725</xdr:colOff>
      <xdr:row>24</xdr:row>
      <xdr:rowOff>171450</xdr:rowOff>
    </xdr:from>
    <xdr:to>
      <xdr:col>25</xdr:col>
      <xdr:colOff>152400</xdr:colOff>
      <xdr:row>25</xdr:row>
      <xdr:rowOff>171450</xdr:rowOff>
    </xdr:to>
    <xdr:sp>
      <xdr:nvSpPr>
        <xdr:cNvPr id="24" name="Oval 31"/>
        <xdr:cNvSpPr>
          <a:spLocks/>
        </xdr:cNvSpPr>
      </xdr:nvSpPr>
      <xdr:spPr>
        <a:xfrm>
          <a:off x="8696325" y="4714875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466725</xdr:colOff>
      <xdr:row>28</xdr:row>
      <xdr:rowOff>9525</xdr:rowOff>
    </xdr:from>
    <xdr:to>
      <xdr:col>25</xdr:col>
      <xdr:colOff>152400</xdr:colOff>
      <xdr:row>29</xdr:row>
      <xdr:rowOff>9525</xdr:rowOff>
    </xdr:to>
    <xdr:sp>
      <xdr:nvSpPr>
        <xdr:cNvPr id="25" name="Oval 32"/>
        <xdr:cNvSpPr>
          <a:spLocks/>
        </xdr:cNvSpPr>
      </xdr:nvSpPr>
      <xdr:spPr>
        <a:xfrm>
          <a:off x="8696325" y="5305425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12</xdr:row>
      <xdr:rowOff>9525</xdr:rowOff>
    </xdr:from>
    <xdr:to>
      <xdr:col>12</xdr:col>
      <xdr:colOff>47625</xdr:colOff>
      <xdr:row>13</xdr:row>
      <xdr:rowOff>9525</xdr:rowOff>
    </xdr:to>
    <xdr:sp>
      <xdr:nvSpPr>
        <xdr:cNvPr id="26" name="Oval 33"/>
        <xdr:cNvSpPr>
          <a:spLocks/>
        </xdr:cNvSpPr>
      </xdr:nvSpPr>
      <xdr:spPr>
        <a:xfrm>
          <a:off x="3819525" y="2362200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304800</xdr:colOff>
      <xdr:row>0</xdr:row>
      <xdr:rowOff>28575</xdr:rowOff>
    </xdr:from>
    <xdr:to>
      <xdr:col>24</xdr:col>
      <xdr:colOff>171450</xdr:colOff>
      <xdr:row>0</xdr:row>
      <xdr:rowOff>209550</xdr:rowOff>
    </xdr:to>
    <xdr:sp>
      <xdr:nvSpPr>
        <xdr:cNvPr id="27" name="Oval 5"/>
        <xdr:cNvSpPr>
          <a:spLocks/>
        </xdr:cNvSpPr>
      </xdr:nvSpPr>
      <xdr:spPr>
        <a:xfrm>
          <a:off x="8201025" y="28575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21</xdr:row>
      <xdr:rowOff>9525</xdr:rowOff>
    </xdr:from>
    <xdr:to>
      <xdr:col>6</xdr:col>
      <xdr:colOff>142875</xdr:colOff>
      <xdr:row>22</xdr:row>
      <xdr:rowOff>9525</xdr:rowOff>
    </xdr:to>
    <xdr:sp>
      <xdr:nvSpPr>
        <xdr:cNvPr id="1" name="Oval 24"/>
        <xdr:cNvSpPr>
          <a:spLocks/>
        </xdr:cNvSpPr>
      </xdr:nvSpPr>
      <xdr:spPr>
        <a:xfrm>
          <a:off x="2514600" y="3752850"/>
          <a:ext cx="20002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15</xdr:row>
      <xdr:rowOff>0</xdr:rowOff>
    </xdr:from>
    <xdr:to>
      <xdr:col>12</xdr:col>
      <xdr:colOff>47625</xdr:colOff>
      <xdr:row>16</xdr:row>
      <xdr:rowOff>9525</xdr:rowOff>
    </xdr:to>
    <xdr:sp>
      <xdr:nvSpPr>
        <xdr:cNvPr id="2" name="Oval 2"/>
        <xdr:cNvSpPr>
          <a:spLocks/>
        </xdr:cNvSpPr>
      </xdr:nvSpPr>
      <xdr:spPr>
        <a:xfrm>
          <a:off x="4162425" y="2657475"/>
          <a:ext cx="89535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9</xdr:row>
      <xdr:rowOff>9525</xdr:rowOff>
    </xdr:from>
    <xdr:to>
      <xdr:col>10</xdr:col>
      <xdr:colOff>266700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4152900" y="1581150"/>
          <a:ext cx="33337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161925</xdr:rowOff>
    </xdr:from>
    <xdr:to>
      <xdr:col>6</xdr:col>
      <xdr:colOff>371475</xdr:colOff>
      <xdr:row>13</xdr:row>
      <xdr:rowOff>9525</xdr:rowOff>
    </xdr:to>
    <xdr:sp>
      <xdr:nvSpPr>
        <xdr:cNvPr id="4" name="Oval 5"/>
        <xdr:cNvSpPr>
          <a:spLocks/>
        </xdr:cNvSpPr>
      </xdr:nvSpPr>
      <xdr:spPr>
        <a:xfrm>
          <a:off x="2200275" y="2095500"/>
          <a:ext cx="74295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171450</xdr:rowOff>
    </xdr:from>
    <xdr:to>
      <xdr:col>9</xdr:col>
      <xdr:colOff>333375</xdr:colOff>
      <xdr:row>13</xdr:row>
      <xdr:rowOff>9525</xdr:rowOff>
    </xdr:to>
    <xdr:sp>
      <xdr:nvSpPr>
        <xdr:cNvPr id="5" name="Oval 6"/>
        <xdr:cNvSpPr>
          <a:spLocks/>
        </xdr:cNvSpPr>
      </xdr:nvSpPr>
      <xdr:spPr>
        <a:xfrm>
          <a:off x="3543300" y="2105025"/>
          <a:ext cx="5810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13</xdr:row>
      <xdr:rowOff>0</xdr:rowOff>
    </xdr:from>
    <xdr:to>
      <xdr:col>5</xdr:col>
      <xdr:colOff>304800</xdr:colOff>
      <xdr:row>14</xdr:row>
      <xdr:rowOff>0</xdr:rowOff>
    </xdr:to>
    <xdr:sp>
      <xdr:nvSpPr>
        <xdr:cNvPr id="6" name="Oval 7"/>
        <xdr:cNvSpPr>
          <a:spLocks/>
        </xdr:cNvSpPr>
      </xdr:nvSpPr>
      <xdr:spPr>
        <a:xfrm>
          <a:off x="2266950" y="229552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13</xdr:row>
      <xdr:rowOff>9525</xdr:rowOff>
    </xdr:from>
    <xdr:to>
      <xdr:col>10</xdr:col>
      <xdr:colOff>133350</xdr:colOff>
      <xdr:row>14</xdr:row>
      <xdr:rowOff>9525</xdr:rowOff>
    </xdr:to>
    <xdr:sp>
      <xdr:nvSpPr>
        <xdr:cNvPr id="7" name="Oval 8"/>
        <xdr:cNvSpPr>
          <a:spLocks/>
        </xdr:cNvSpPr>
      </xdr:nvSpPr>
      <xdr:spPr>
        <a:xfrm>
          <a:off x="4171950" y="2305050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10</xdr:row>
      <xdr:rowOff>171450</xdr:rowOff>
    </xdr:from>
    <xdr:to>
      <xdr:col>12</xdr:col>
      <xdr:colOff>371475</xdr:colOff>
      <xdr:row>12</xdr:row>
      <xdr:rowOff>9525</xdr:rowOff>
    </xdr:to>
    <xdr:sp>
      <xdr:nvSpPr>
        <xdr:cNvPr id="8" name="Oval 10"/>
        <xdr:cNvSpPr>
          <a:spLocks/>
        </xdr:cNvSpPr>
      </xdr:nvSpPr>
      <xdr:spPr>
        <a:xfrm>
          <a:off x="4638675" y="1924050"/>
          <a:ext cx="742950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171450</xdr:rowOff>
    </xdr:from>
    <xdr:to>
      <xdr:col>6</xdr:col>
      <xdr:colOff>342900</xdr:colOff>
      <xdr:row>12</xdr:row>
      <xdr:rowOff>9525</xdr:rowOff>
    </xdr:to>
    <xdr:sp>
      <xdr:nvSpPr>
        <xdr:cNvPr id="9" name="Oval 11"/>
        <xdr:cNvSpPr>
          <a:spLocks/>
        </xdr:cNvSpPr>
      </xdr:nvSpPr>
      <xdr:spPr>
        <a:xfrm>
          <a:off x="2219325" y="1924050"/>
          <a:ext cx="6953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26</xdr:row>
      <xdr:rowOff>9525</xdr:rowOff>
    </xdr:from>
    <xdr:to>
      <xdr:col>9</xdr:col>
      <xdr:colOff>95250</xdr:colOff>
      <xdr:row>27</xdr:row>
      <xdr:rowOff>0</xdr:rowOff>
    </xdr:to>
    <xdr:sp>
      <xdr:nvSpPr>
        <xdr:cNvPr id="10" name="Oval 18"/>
        <xdr:cNvSpPr>
          <a:spLocks/>
        </xdr:cNvSpPr>
      </xdr:nvSpPr>
      <xdr:spPr>
        <a:xfrm>
          <a:off x="3257550" y="4657725"/>
          <a:ext cx="6286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85725</xdr:colOff>
      <xdr:row>23</xdr:row>
      <xdr:rowOff>171450</xdr:rowOff>
    </xdr:from>
    <xdr:to>
      <xdr:col>5</xdr:col>
      <xdr:colOff>276225</xdr:colOff>
      <xdr:row>25</xdr:row>
      <xdr:rowOff>9525</xdr:rowOff>
    </xdr:to>
    <xdr:sp>
      <xdr:nvSpPr>
        <xdr:cNvPr id="11" name="Oval 19"/>
        <xdr:cNvSpPr>
          <a:spLocks/>
        </xdr:cNvSpPr>
      </xdr:nvSpPr>
      <xdr:spPr>
        <a:xfrm>
          <a:off x="2228850" y="4276725"/>
          <a:ext cx="190500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85725</xdr:colOff>
      <xdr:row>24</xdr:row>
      <xdr:rowOff>0</xdr:rowOff>
    </xdr:from>
    <xdr:to>
      <xdr:col>8</xdr:col>
      <xdr:colOff>266700</xdr:colOff>
      <xdr:row>25</xdr:row>
      <xdr:rowOff>0</xdr:rowOff>
    </xdr:to>
    <xdr:sp>
      <xdr:nvSpPr>
        <xdr:cNvPr id="12" name="Oval 20"/>
        <xdr:cNvSpPr>
          <a:spLocks/>
        </xdr:cNvSpPr>
      </xdr:nvSpPr>
      <xdr:spPr>
        <a:xfrm>
          <a:off x="3467100" y="4286250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13</xdr:row>
      <xdr:rowOff>0</xdr:rowOff>
    </xdr:from>
    <xdr:to>
      <xdr:col>13</xdr:col>
      <xdr:colOff>304800</xdr:colOff>
      <xdr:row>14</xdr:row>
      <xdr:rowOff>0</xdr:rowOff>
    </xdr:to>
    <xdr:sp>
      <xdr:nvSpPr>
        <xdr:cNvPr id="13" name="Oval 9"/>
        <xdr:cNvSpPr>
          <a:spLocks/>
        </xdr:cNvSpPr>
      </xdr:nvSpPr>
      <xdr:spPr>
        <a:xfrm>
          <a:off x="5562600" y="229552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10</xdr:row>
      <xdr:rowOff>0</xdr:rowOff>
    </xdr:from>
    <xdr:to>
      <xdr:col>11</xdr:col>
      <xdr:colOff>104775</xdr:colOff>
      <xdr:row>11</xdr:row>
      <xdr:rowOff>9525</xdr:rowOff>
    </xdr:to>
    <xdr:sp>
      <xdr:nvSpPr>
        <xdr:cNvPr id="14" name="Oval 27"/>
        <xdr:cNvSpPr>
          <a:spLocks/>
        </xdr:cNvSpPr>
      </xdr:nvSpPr>
      <xdr:spPr>
        <a:xfrm>
          <a:off x="4371975" y="1752600"/>
          <a:ext cx="33337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4</xdr:row>
      <xdr:rowOff>161925</xdr:rowOff>
    </xdr:from>
    <xdr:to>
      <xdr:col>10</xdr:col>
      <xdr:colOff>323850</xdr:colOff>
      <xdr:row>6</xdr:row>
      <xdr:rowOff>28575</xdr:rowOff>
    </xdr:to>
    <xdr:sp>
      <xdr:nvSpPr>
        <xdr:cNvPr id="15" name="Oval 2"/>
        <xdr:cNvSpPr>
          <a:spLocks/>
        </xdr:cNvSpPr>
      </xdr:nvSpPr>
      <xdr:spPr>
        <a:xfrm>
          <a:off x="3695700" y="828675"/>
          <a:ext cx="847725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9</xdr:row>
      <xdr:rowOff>142875</xdr:rowOff>
    </xdr:from>
    <xdr:to>
      <xdr:col>9</xdr:col>
      <xdr:colOff>66675</xdr:colOff>
      <xdr:row>11</xdr:row>
      <xdr:rowOff>9525</xdr:rowOff>
    </xdr:to>
    <xdr:sp>
      <xdr:nvSpPr>
        <xdr:cNvPr id="16" name="Oval 2"/>
        <xdr:cNvSpPr>
          <a:spLocks/>
        </xdr:cNvSpPr>
      </xdr:nvSpPr>
      <xdr:spPr>
        <a:xfrm>
          <a:off x="3314700" y="1714500"/>
          <a:ext cx="542925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9</xdr:row>
      <xdr:rowOff>0</xdr:rowOff>
    </xdr:from>
    <xdr:to>
      <xdr:col>9</xdr:col>
      <xdr:colOff>228600</xdr:colOff>
      <xdr:row>10</xdr:row>
      <xdr:rowOff>9525</xdr:rowOff>
    </xdr:to>
    <xdr:sp>
      <xdr:nvSpPr>
        <xdr:cNvPr id="17" name="Oval 3"/>
        <xdr:cNvSpPr>
          <a:spLocks/>
        </xdr:cNvSpPr>
      </xdr:nvSpPr>
      <xdr:spPr>
        <a:xfrm>
          <a:off x="3752850" y="1571625"/>
          <a:ext cx="26670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104775</xdr:colOff>
      <xdr:row>0</xdr:row>
      <xdr:rowOff>0</xdr:rowOff>
    </xdr:from>
    <xdr:to>
      <xdr:col>35</xdr:col>
      <xdr:colOff>133350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4486275" y="0"/>
          <a:ext cx="638175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0</xdr:row>
      <xdr:rowOff>0</xdr:rowOff>
    </xdr:from>
    <xdr:to>
      <xdr:col>35</xdr:col>
      <xdr:colOff>133350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4486275" y="0"/>
          <a:ext cx="638175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0</xdr:row>
      <xdr:rowOff>0</xdr:rowOff>
    </xdr:from>
    <xdr:to>
      <xdr:col>35</xdr:col>
      <xdr:colOff>133350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4486275" y="0"/>
          <a:ext cx="638175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0</xdr:row>
      <xdr:rowOff>0</xdr:rowOff>
    </xdr:from>
    <xdr:to>
      <xdr:col>35</xdr:col>
      <xdr:colOff>133350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4486275" y="0"/>
          <a:ext cx="638175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0</xdr:row>
      <xdr:rowOff>0</xdr:rowOff>
    </xdr:from>
    <xdr:to>
      <xdr:col>35</xdr:col>
      <xdr:colOff>133350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4486275" y="0"/>
          <a:ext cx="638175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0</xdr:row>
      <xdr:rowOff>0</xdr:rowOff>
    </xdr:from>
    <xdr:to>
      <xdr:col>35</xdr:col>
      <xdr:colOff>133350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4486275" y="0"/>
          <a:ext cx="638175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20</xdr:row>
      <xdr:rowOff>95250</xdr:rowOff>
    </xdr:from>
    <xdr:to>
      <xdr:col>11</xdr:col>
      <xdr:colOff>66675</xdr:colOff>
      <xdr:row>24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19175" y="3943350"/>
          <a:ext cx="5619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範　　囲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4</xdr:col>
      <xdr:colOff>19050</xdr:colOff>
      <xdr:row>24</xdr:row>
      <xdr:rowOff>133350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42875" y="3933825"/>
          <a:ext cx="447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部　　位</a:t>
          </a:r>
        </a:p>
      </xdr:txBody>
    </xdr:sp>
    <xdr:clientData/>
  </xdr:twoCellAnchor>
  <xdr:twoCellAnchor>
    <xdr:from>
      <xdr:col>3</xdr:col>
      <xdr:colOff>47625</xdr:colOff>
      <xdr:row>6</xdr:row>
      <xdr:rowOff>66675</xdr:rowOff>
    </xdr:from>
    <xdr:to>
      <xdr:col>11</xdr:col>
      <xdr:colOff>133350</xdr:colOff>
      <xdr:row>8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76250" y="1295400"/>
          <a:ext cx="1171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程　　　度</a:t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8</xdr:col>
      <xdr:colOff>0</xdr:colOff>
      <xdr:row>26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1047750"/>
          <a:ext cx="1095375" cy="390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15</xdr:col>
      <xdr:colOff>0</xdr:colOff>
      <xdr:row>25</xdr:row>
      <xdr:rowOff>123825</xdr:rowOff>
    </xdr:to>
    <xdr:sp>
      <xdr:nvSpPr>
        <xdr:cNvPr id="11" name="Line 11"/>
        <xdr:cNvSpPr>
          <a:spLocks/>
        </xdr:cNvSpPr>
      </xdr:nvSpPr>
      <xdr:spPr>
        <a:xfrm flipH="1" flipV="1">
          <a:off x="9525" y="1038225"/>
          <a:ext cx="2076450" cy="390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37</xdr:row>
      <xdr:rowOff>28575</xdr:rowOff>
    </xdr:from>
    <xdr:to>
      <xdr:col>44</xdr:col>
      <xdr:colOff>0</xdr:colOff>
      <xdr:row>37</xdr:row>
      <xdr:rowOff>171450</xdr:rowOff>
    </xdr:to>
    <xdr:sp>
      <xdr:nvSpPr>
        <xdr:cNvPr id="12" name="Oval 12"/>
        <xdr:cNvSpPr>
          <a:spLocks/>
        </xdr:cNvSpPr>
      </xdr:nvSpPr>
      <xdr:spPr>
        <a:xfrm>
          <a:off x="5876925" y="7153275"/>
          <a:ext cx="4191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29</xdr:row>
      <xdr:rowOff>28575</xdr:rowOff>
    </xdr:from>
    <xdr:to>
      <xdr:col>44</xdr:col>
      <xdr:colOff>0</xdr:colOff>
      <xdr:row>29</xdr:row>
      <xdr:rowOff>171450</xdr:rowOff>
    </xdr:to>
    <xdr:sp>
      <xdr:nvSpPr>
        <xdr:cNvPr id="13" name="Oval 13"/>
        <xdr:cNvSpPr>
          <a:spLocks/>
        </xdr:cNvSpPr>
      </xdr:nvSpPr>
      <xdr:spPr>
        <a:xfrm>
          <a:off x="5876925" y="5572125"/>
          <a:ext cx="4191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33</xdr:row>
      <xdr:rowOff>38100</xdr:rowOff>
    </xdr:from>
    <xdr:to>
      <xdr:col>44</xdr:col>
      <xdr:colOff>0</xdr:colOff>
      <xdr:row>33</xdr:row>
      <xdr:rowOff>180975</xdr:rowOff>
    </xdr:to>
    <xdr:sp>
      <xdr:nvSpPr>
        <xdr:cNvPr id="14" name="Oval 14"/>
        <xdr:cNvSpPr>
          <a:spLocks/>
        </xdr:cNvSpPr>
      </xdr:nvSpPr>
      <xdr:spPr>
        <a:xfrm>
          <a:off x="5876925" y="6362700"/>
          <a:ext cx="4191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37</xdr:row>
      <xdr:rowOff>19050</xdr:rowOff>
    </xdr:from>
    <xdr:to>
      <xdr:col>28</xdr:col>
      <xdr:colOff>133350</xdr:colOff>
      <xdr:row>37</xdr:row>
      <xdr:rowOff>161925</xdr:rowOff>
    </xdr:to>
    <xdr:sp>
      <xdr:nvSpPr>
        <xdr:cNvPr id="15" name="Oval 15"/>
        <xdr:cNvSpPr>
          <a:spLocks/>
        </xdr:cNvSpPr>
      </xdr:nvSpPr>
      <xdr:spPr>
        <a:xfrm>
          <a:off x="3667125" y="7143750"/>
          <a:ext cx="4095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29</xdr:row>
      <xdr:rowOff>28575</xdr:rowOff>
    </xdr:from>
    <xdr:to>
      <xdr:col>29</xdr:col>
      <xdr:colOff>0</xdr:colOff>
      <xdr:row>29</xdr:row>
      <xdr:rowOff>171450</xdr:rowOff>
    </xdr:to>
    <xdr:sp>
      <xdr:nvSpPr>
        <xdr:cNvPr id="16" name="Oval 16"/>
        <xdr:cNvSpPr>
          <a:spLocks/>
        </xdr:cNvSpPr>
      </xdr:nvSpPr>
      <xdr:spPr>
        <a:xfrm>
          <a:off x="3676650" y="5572125"/>
          <a:ext cx="4095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33</xdr:row>
      <xdr:rowOff>38100</xdr:rowOff>
    </xdr:from>
    <xdr:to>
      <xdr:col>29</xdr:col>
      <xdr:colOff>9525</xdr:colOff>
      <xdr:row>33</xdr:row>
      <xdr:rowOff>180975</xdr:rowOff>
    </xdr:to>
    <xdr:sp>
      <xdr:nvSpPr>
        <xdr:cNvPr id="17" name="Oval 17"/>
        <xdr:cNvSpPr>
          <a:spLocks/>
        </xdr:cNvSpPr>
      </xdr:nvSpPr>
      <xdr:spPr>
        <a:xfrm>
          <a:off x="3676650" y="6362700"/>
          <a:ext cx="4191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133350</xdr:rowOff>
    </xdr:from>
    <xdr:to>
      <xdr:col>21</xdr:col>
      <xdr:colOff>180975</xdr:colOff>
      <xdr:row>9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2571750" y="1562100"/>
          <a:ext cx="1209675" cy="285750"/>
          <a:chOff x="4705" y="3558"/>
          <a:chExt cx="1074" cy="499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5779" y="3558"/>
            <a:ext cx="0" cy="4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7"/>
          <xdr:cNvSpPr>
            <a:spLocks/>
          </xdr:cNvSpPr>
        </xdr:nvSpPr>
        <xdr:spPr>
          <a:xfrm>
            <a:off x="4705" y="4049"/>
            <a:ext cx="10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7</xdr:row>
      <xdr:rowOff>133350</xdr:rowOff>
    </xdr:from>
    <xdr:to>
      <xdr:col>15</xdr:col>
      <xdr:colOff>0</xdr:colOff>
      <xdr:row>9</xdr:row>
      <xdr:rowOff>47625</xdr:rowOff>
    </xdr:to>
    <xdr:sp>
      <xdr:nvSpPr>
        <xdr:cNvPr id="4" name="直線コネクタ 10"/>
        <xdr:cNvSpPr>
          <a:spLocks/>
        </xdr:cNvSpPr>
      </xdr:nvSpPr>
      <xdr:spPr>
        <a:xfrm rot="5400000" flipH="1" flipV="1">
          <a:off x="2571750" y="15621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133350</xdr:rowOff>
    </xdr:from>
    <xdr:to>
      <xdr:col>21</xdr:col>
      <xdr:colOff>190500</xdr:colOff>
      <xdr:row>7</xdr:row>
      <xdr:rowOff>133350</xdr:rowOff>
    </xdr:to>
    <xdr:sp>
      <xdr:nvSpPr>
        <xdr:cNvPr id="5" name="直線コネクタ 12"/>
        <xdr:cNvSpPr>
          <a:spLocks/>
        </xdr:cNvSpPr>
      </xdr:nvSpPr>
      <xdr:spPr>
        <a:xfrm flipH="1">
          <a:off x="2571750" y="1562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180975</xdr:rowOff>
    </xdr:from>
    <xdr:to>
      <xdr:col>16</xdr:col>
      <xdr:colOff>0</xdr:colOff>
      <xdr:row>7</xdr:row>
      <xdr:rowOff>142875</xdr:rowOff>
    </xdr:to>
    <xdr:sp>
      <xdr:nvSpPr>
        <xdr:cNvPr id="6" name="直線コネクタ 13"/>
        <xdr:cNvSpPr>
          <a:spLocks/>
        </xdr:cNvSpPr>
      </xdr:nvSpPr>
      <xdr:spPr>
        <a:xfrm>
          <a:off x="2752725" y="1419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6</xdr:row>
      <xdr:rowOff>171450</xdr:rowOff>
    </xdr:from>
    <xdr:to>
      <xdr:col>17</xdr:col>
      <xdr:colOff>57150</xdr:colOff>
      <xdr:row>6</xdr:row>
      <xdr:rowOff>171450</xdr:rowOff>
    </xdr:to>
    <xdr:sp>
      <xdr:nvSpPr>
        <xdr:cNvPr id="7" name="直線コネクタ 16"/>
        <xdr:cNvSpPr>
          <a:spLocks/>
        </xdr:cNvSpPr>
      </xdr:nvSpPr>
      <xdr:spPr>
        <a:xfrm>
          <a:off x="2733675" y="14097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6</xdr:row>
      <xdr:rowOff>171450</xdr:rowOff>
    </xdr:from>
    <xdr:to>
      <xdr:col>17</xdr:col>
      <xdr:colOff>57150</xdr:colOff>
      <xdr:row>7</xdr:row>
      <xdr:rowOff>133350</xdr:rowOff>
    </xdr:to>
    <xdr:sp>
      <xdr:nvSpPr>
        <xdr:cNvPr id="8" name="直線コネクタ 13"/>
        <xdr:cNvSpPr>
          <a:spLocks/>
        </xdr:cNvSpPr>
      </xdr:nvSpPr>
      <xdr:spPr>
        <a:xfrm>
          <a:off x="2971800" y="1409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view="pageBreakPreview" zoomScaleSheetLayoutView="100" zoomScalePageLayoutView="0" workbookViewId="0" topLeftCell="A19">
      <selection activeCell="I8" sqref="I8"/>
    </sheetView>
  </sheetViews>
  <sheetFormatPr defaultColWidth="9.00390625" defaultRowHeight="13.5"/>
  <cols>
    <col min="1" max="4" width="5.125" style="67" customWidth="1"/>
    <col min="5" max="5" width="3.50390625" style="67" customWidth="1"/>
    <col min="6" max="9" width="5.125" style="67" customWidth="1"/>
    <col min="10" max="10" width="5.375" style="67" customWidth="1"/>
    <col min="11" max="11" width="4.625" style="67" customWidth="1"/>
    <col min="12" max="18" width="5.125" style="67" customWidth="1"/>
    <col min="19" max="16384" width="9.00390625" style="67" customWidth="1"/>
  </cols>
  <sheetData>
    <row r="1" spans="1:24" ht="15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69" t="s">
        <v>121</v>
      </c>
      <c r="L1" s="78"/>
      <c r="M1" s="78"/>
      <c r="N1" s="497">
        <v>42220</v>
      </c>
      <c r="O1" s="497"/>
      <c r="P1" s="497"/>
      <c r="Q1" s="71"/>
      <c r="R1" s="71"/>
      <c r="S1" s="71"/>
      <c r="T1" s="71"/>
      <c r="U1" s="71"/>
      <c r="V1" s="71"/>
      <c r="W1" s="71"/>
      <c r="X1" s="71"/>
    </row>
    <row r="2" spans="1:24" ht="15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5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ht="15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ht="15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ht="15.7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15.7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24" ht="18" customHeight="1">
      <c r="A8" s="71"/>
      <c r="B8" s="71"/>
      <c r="C8" s="71"/>
      <c r="F8" s="72" t="s">
        <v>116</v>
      </c>
      <c r="G8" s="70"/>
      <c r="H8" s="70"/>
      <c r="I8" s="73"/>
      <c r="J8" s="74"/>
      <c r="K8" s="74"/>
      <c r="L8" s="74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1:24" ht="15.75" customHeight="1">
      <c r="A9" s="71"/>
      <c r="B9" s="71"/>
      <c r="C9" s="71"/>
      <c r="D9" s="71"/>
      <c r="E9" s="75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1:24" ht="15.75" customHeight="1">
      <c r="A10" s="71"/>
      <c r="B10" s="71"/>
      <c r="F10" s="75"/>
      <c r="G10" s="75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1:24" ht="15.7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</row>
    <row r="12" spans="1:24" ht="15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1:24" ht="15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ht="15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4" ht="15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1:24" ht="15.7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15.7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</row>
    <row r="18" spans="1:24" ht="15.7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</row>
    <row r="19" spans="1:24" ht="30" customHeight="1">
      <c r="A19" s="501" t="s">
        <v>159</v>
      </c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71"/>
      <c r="R19" s="71"/>
      <c r="S19" s="71"/>
      <c r="T19" s="71"/>
      <c r="U19" s="71"/>
      <c r="V19" s="71"/>
      <c r="W19" s="71"/>
      <c r="X19" s="71"/>
    </row>
    <row r="20" spans="1:24" ht="15.7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1:24" ht="15.7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ht="13.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13.5" customHeight="1">
      <c r="A23" s="71"/>
      <c r="B23" s="71"/>
      <c r="D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24" ht="13.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24" ht="1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1:24" ht="15" customHeight="1">
      <c r="A26" s="71"/>
      <c r="B26" s="71"/>
      <c r="C26" s="71"/>
      <c r="E26" s="502" t="s">
        <v>117</v>
      </c>
      <c r="F26" s="502"/>
      <c r="G26" s="76">
        <v>29</v>
      </c>
      <c r="H26" s="77" t="s">
        <v>118</v>
      </c>
      <c r="I26" s="76">
        <v>8</v>
      </c>
      <c r="J26" s="68" t="s">
        <v>119</v>
      </c>
      <c r="K26" s="79" t="s">
        <v>160</v>
      </c>
      <c r="L26" s="68" t="s">
        <v>120</v>
      </c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7" spans="1:24" ht="1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ht="15" customHeight="1">
      <c r="A28" s="71"/>
      <c r="B28" s="71"/>
      <c r="C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1:24" ht="1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1:24" ht="1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</row>
    <row r="31" spans="1:24" ht="1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</row>
    <row r="32" spans="1:24" ht="1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</row>
    <row r="33" spans="1:24" ht="15" customHeight="1">
      <c r="A33" s="71"/>
      <c r="B33" s="71"/>
      <c r="C33" s="71"/>
      <c r="D33" s="71"/>
      <c r="E33" s="71"/>
      <c r="F33" s="512" t="s">
        <v>356</v>
      </c>
      <c r="G33" s="512"/>
      <c r="H33" s="512"/>
      <c r="I33" s="512"/>
      <c r="J33" s="512"/>
      <c r="K33" s="512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</row>
    <row r="34" spans="1:24" ht="1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</row>
    <row r="35" spans="1:24" ht="1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</row>
    <row r="36" spans="1:24" ht="1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4" ht="1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</row>
    <row r="38" spans="1:24" ht="1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</row>
    <row r="39" spans="1:24" ht="1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</row>
    <row r="40" spans="1:24" ht="1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</row>
    <row r="41" spans="1:24" ht="1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</row>
    <row r="42" spans="1:24" ht="1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</row>
    <row r="43" spans="1:24" ht="1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</row>
    <row r="44" spans="1:24" ht="15" customHeight="1">
      <c r="A44" s="71"/>
      <c r="B44" s="71"/>
      <c r="C44" s="71"/>
      <c r="D44" s="71"/>
      <c r="E44" s="509"/>
      <c r="F44" s="510"/>
      <c r="G44" s="510"/>
      <c r="H44" s="510"/>
      <c r="I44" s="510"/>
      <c r="J44" s="510"/>
      <c r="K44" s="510"/>
      <c r="L44" s="51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</row>
    <row r="45" spans="1:24" ht="22.5" customHeight="1">
      <c r="A45" s="71"/>
      <c r="B45" s="71"/>
      <c r="C45" s="71"/>
      <c r="E45" s="503" t="s">
        <v>122</v>
      </c>
      <c r="F45" s="504"/>
      <c r="G45" s="504"/>
      <c r="H45" s="504"/>
      <c r="I45" s="504"/>
      <c r="J45" s="504"/>
      <c r="K45" s="504"/>
      <c r="L45" s="505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</row>
    <row r="46" spans="1:24" ht="22.5" customHeight="1">
      <c r="A46" s="71"/>
      <c r="B46" s="71"/>
      <c r="C46" s="71"/>
      <c r="E46" s="506" t="s">
        <v>123</v>
      </c>
      <c r="F46" s="507"/>
      <c r="G46" s="507"/>
      <c r="H46" s="507"/>
      <c r="I46" s="507"/>
      <c r="J46" s="507"/>
      <c r="K46" s="507"/>
      <c r="L46" s="508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</row>
    <row r="47" spans="1:24" ht="15" customHeight="1">
      <c r="A47" s="71"/>
      <c r="B47" s="71"/>
      <c r="C47" s="71"/>
      <c r="D47" s="71"/>
      <c r="E47" s="498"/>
      <c r="F47" s="499"/>
      <c r="G47" s="499"/>
      <c r="H47" s="499"/>
      <c r="I47" s="499"/>
      <c r="J47" s="499"/>
      <c r="K47" s="499"/>
      <c r="L47" s="500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</row>
    <row r="48" spans="1:24" ht="1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</row>
    <row r="49" spans="1:24" ht="1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</row>
    <row r="50" spans="1:24" ht="1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</row>
    <row r="51" spans="1:24" ht="13.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</row>
    <row r="52" spans="1:24" ht="13.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1:24" ht="13.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</row>
    <row r="54" spans="1:24" ht="13.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</row>
    <row r="55" spans="1:24" ht="13.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</row>
    <row r="56" spans="1:24" ht="13.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</row>
    <row r="57" spans="1:24" ht="13.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</row>
    <row r="58" spans="1:24" ht="13.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</row>
    <row r="59" spans="1:24" ht="13.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</row>
    <row r="60" spans="1:24" ht="13.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</row>
    <row r="61" spans="1:24" ht="13.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</row>
    <row r="62" spans="1:24" ht="13.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</row>
    <row r="63" spans="1:24" ht="13.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</row>
    <row r="64" spans="1:24" ht="13.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</row>
    <row r="65" spans="1:24" ht="13.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</row>
    <row r="66" spans="1:24" ht="13.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</row>
    <row r="67" spans="1:24" ht="13.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</row>
    <row r="68" spans="1:24" ht="13.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</row>
    <row r="69" spans="1:24" ht="13.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</row>
    <row r="70" spans="1:24" ht="13.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</row>
    <row r="71" spans="1:24" ht="13.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</row>
    <row r="72" spans="1:24" ht="13.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</row>
    <row r="73" spans="1:24" ht="13.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</row>
    <row r="74" spans="1:24" ht="13.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</row>
    <row r="75" spans="1:24" ht="13.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</row>
    <row r="76" spans="1:24" ht="13.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</row>
    <row r="77" spans="1:24" ht="13.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</row>
    <row r="78" spans="1:24" ht="13.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</row>
    <row r="79" spans="1:24" ht="13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</row>
    <row r="80" spans="1:24" ht="13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</row>
    <row r="81" spans="1:24" ht="13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</row>
    <row r="82" spans="1:24" ht="13.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</row>
    <row r="83" spans="1:24" ht="13.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</row>
    <row r="84" spans="1:24" ht="13.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</row>
    <row r="85" spans="1:24" ht="13.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</row>
    <row r="86" spans="1:24" ht="13.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</row>
    <row r="87" spans="1:24" ht="13.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</row>
  </sheetData>
  <sheetProtection/>
  <mergeCells count="8">
    <mergeCell ref="N1:P1"/>
    <mergeCell ref="E47:L47"/>
    <mergeCell ref="A19:P19"/>
    <mergeCell ref="E26:F26"/>
    <mergeCell ref="E45:L45"/>
    <mergeCell ref="E46:L46"/>
    <mergeCell ref="E44:L44"/>
    <mergeCell ref="F33:K33"/>
  </mergeCells>
  <printOptions/>
  <pageMargins left="0.98425196850393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61"/>
  <sheetViews>
    <sheetView showGridLines="0" zoomScalePageLayoutView="0" workbookViewId="0" topLeftCell="A1">
      <selection activeCell="F4" sqref="F4"/>
    </sheetView>
  </sheetViews>
  <sheetFormatPr defaultColWidth="9.00390625" defaultRowHeight="13.5"/>
  <cols>
    <col min="1" max="1" width="2.625" style="83" customWidth="1"/>
    <col min="2" max="8" width="4.125" style="83" customWidth="1"/>
    <col min="9" max="28" width="3.375" style="83" customWidth="1"/>
    <col min="29" max="36" width="3.625" style="83" customWidth="1"/>
    <col min="37" max="37" width="4.125" style="83" customWidth="1"/>
    <col min="38" max="16384" width="9.00390625" style="83" customWidth="1"/>
  </cols>
  <sheetData>
    <row r="1" spans="2:36" ht="15.75" customHeight="1"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7"/>
      <c r="AH1" s="238"/>
      <c r="AI1" s="238"/>
      <c r="AJ1" s="238"/>
    </row>
    <row r="2" spans="2:36" ht="17.25" customHeight="1">
      <c r="B2" s="239" t="s">
        <v>162</v>
      </c>
      <c r="C2" s="239"/>
      <c r="D2" s="239"/>
      <c r="E2" s="239"/>
      <c r="F2" s="239"/>
      <c r="G2" s="239"/>
      <c r="H2" s="239"/>
      <c r="I2" s="239"/>
      <c r="J2" s="240" t="s">
        <v>163</v>
      </c>
      <c r="K2" s="240"/>
      <c r="L2" s="240"/>
      <c r="M2" s="240"/>
      <c r="N2" s="240"/>
      <c r="O2" s="240" t="s">
        <v>164</v>
      </c>
      <c r="P2" s="240"/>
      <c r="Q2" s="240"/>
      <c r="R2" s="240"/>
      <c r="S2" s="240" t="s">
        <v>126</v>
      </c>
      <c r="T2" s="240"/>
      <c r="U2" s="240"/>
      <c r="V2" s="240"/>
      <c r="W2" s="241">
        <v>29</v>
      </c>
      <c r="X2" s="240" t="s">
        <v>118</v>
      </c>
      <c r="Y2" s="241">
        <v>9</v>
      </c>
      <c r="Z2" s="236" t="s">
        <v>119</v>
      </c>
      <c r="AA2" s="242"/>
      <c r="AB2" s="240" t="s">
        <v>120</v>
      </c>
      <c r="AC2" s="240" t="s">
        <v>165</v>
      </c>
      <c r="AD2" s="236"/>
      <c r="AE2" s="240" t="s">
        <v>127</v>
      </c>
      <c r="AF2" s="236"/>
      <c r="AG2" s="240"/>
      <c r="AH2" s="240" t="s">
        <v>128</v>
      </c>
      <c r="AI2" s="240"/>
      <c r="AJ2" s="240" t="s">
        <v>129</v>
      </c>
    </row>
    <row r="3" spans="2:36" ht="17.25" customHeight="1">
      <c r="B3" s="243" t="s">
        <v>358</v>
      </c>
      <c r="C3" s="240"/>
      <c r="D3" s="240"/>
      <c r="E3" s="541" t="s">
        <v>166</v>
      </c>
      <c r="F3" s="542"/>
      <c r="G3" s="240"/>
      <c r="H3" s="543" t="s">
        <v>131</v>
      </c>
      <c r="I3" s="543"/>
      <c r="J3" s="240"/>
      <c r="K3" s="240" t="s">
        <v>167</v>
      </c>
      <c r="L3" s="240"/>
      <c r="M3" s="240"/>
      <c r="N3" s="240"/>
      <c r="O3" s="240"/>
      <c r="P3" s="240"/>
      <c r="Q3" s="240"/>
      <c r="R3" s="240"/>
      <c r="S3" s="240"/>
      <c r="T3" s="244"/>
      <c r="U3" s="244"/>
      <c r="V3" s="244"/>
      <c r="W3" s="240" t="s">
        <v>132</v>
      </c>
      <c r="X3" s="240"/>
      <c r="Y3" s="240"/>
      <c r="Z3" s="240" t="s">
        <v>359</v>
      </c>
      <c r="AA3" s="245"/>
      <c r="AB3" s="236"/>
      <c r="AC3" s="246"/>
      <c r="AD3" s="246"/>
      <c r="AE3" s="240" t="s">
        <v>360</v>
      </c>
      <c r="AF3" s="245"/>
      <c r="AG3" s="246"/>
      <c r="AH3" s="246"/>
      <c r="AI3" s="246"/>
      <c r="AJ3" s="247"/>
    </row>
    <row r="4" spans="2:36" ht="17.25" customHeight="1">
      <c r="B4" s="544" t="s">
        <v>199</v>
      </c>
      <c r="C4" s="545"/>
      <c r="D4" s="546"/>
      <c r="E4" s="248"/>
      <c r="F4" s="248"/>
      <c r="G4" s="248"/>
      <c r="H4" s="248"/>
      <c r="I4" s="236"/>
      <c r="J4" s="248"/>
      <c r="K4" s="248"/>
      <c r="L4" s="248"/>
      <c r="M4" s="248"/>
      <c r="N4" s="249"/>
      <c r="O4" s="249"/>
      <c r="P4" s="249"/>
      <c r="Q4" s="250" t="s">
        <v>361</v>
      </c>
      <c r="R4" s="248"/>
      <c r="S4" s="547" t="s">
        <v>168</v>
      </c>
      <c r="T4" s="548"/>
      <c r="U4" s="549"/>
      <c r="V4" s="236"/>
      <c r="W4" s="251"/>
      <c r="X4" s="251"/>
      <c r="Y4" s="252"/>
      <c r="Z4" s="252"/>
      <c r="AA4" s="252"/>
      <c r="AB4" s="547" t="s">
        <v>362</v>
      </c>
      <c r="AC4" s="548"/>
      <c r="AD4" s="549"/>
      <c r="AE4" s="555"/>
      <c r="AF4" s="556"/>
      <c r="AG4" s="556"/>
      <c r="AH4" s="556"/>
      <c r="AI4" s="556"/>
      <c r="AJ4" s="557"/>
    </row>
    <row r="5" spans="2:36" ht="17.25" customHeight="1">
      <c r="B5" s="552" t="s">
        <v>363</v>
      </c>
      <c r="C5" s="526"/>
      <c r="D5" s="253" t="s">
        <v>364</v>
      </c>
      <c r="E5" s="254">
        <v>54</v>
      </c>
      <c r="F5" s="255" t="s">
        <v>169</v>
      </c>
      <c r="G5" s="558"/>
      <c r="H5" s="559"/>
      <c r="I5" s="524" t="s">
        <v>203</v>
      </c>
      <c r="J5" s="560"/>
      <c r="K5" s="257">
        <v>0</v>
      </c>
      <c r="L5" s="258" t="s">
        <v>366</v>
      </c>
      <c r="M5" s="257">
        <v>2</v>
      </c>
      <c r="N5" s="259" t="s">
        <v>367</v>
      </c>
      <c r="O5" s="257">
        <v>0</v>
      </c>
      <c r="P5" s="259" t="s">
        <v>368</v>
      </c>
      <c r="Q5" s="524" t="s">
        <v>8</v>
      </c>
      <c r="R5" s="526"/>
      <c r="S5" s="561"/>
      <c r="T5" s="562"/>
      <c r="U5" s="256" t="s">
        <v>369</v>
      </c>
      <c r="V5" s="524" t="s">
        <v>9</v>
      </c>
      <c r="W5" s="525"/>
      <c r="X5" s="526"/>
      <c r="Y5" s="561"/>
      <c r="Z5" s="563"/>
      <c r="AA5" s="256" t="s">
        <v>369</v>
      </c>
      <c r="AB5" s="524" t="s">
        <v>370</v>
      </c>
      <c r="AC5" s="525"/>
      <c r="AD5" s="526"/>
      <c r="AE5" s="532"/>
      <c r="AF5" s="533"/>
      <c r="AG5" s="533"/>
      <c r="AH5" s="533"/>
      <c r="AI5" s="533"/>
      <c r="AJ5" s="534"/>
    </row>
    <row r="6" spans="2:36" ht="17.25" customHeight="1">
      <c r="B6" s="552" t="s">
        <v>371</v>
      </c>
      <c r="C6" s="526"/>
      <c r="D6" s="553" t="s">
        <v>372</v>
      </c>
      <c r="E6" s="554"/>
      <c r="F6" s="258" t="s">
        <v>136</v>
      </c>
      <c r="G6" s="524" t="s">
        <v>18</v>
      </c>
      <c r="H6" s="526"/>
      <c r="I6" s="537" t="s">
        <v>599</v>
      </c>
      <c r="J6" s="538"/>
      <c r="K6" s="539"/>
      <c r="L6" s="539"/>
      <c r="M6" s="539"/>
      <c r="N6" s="539"/>
      <c r="O6" s="539"/>
      <c r="P6" s="539"/>
      <c r="Q6" s="539"/>
      <c r="R6" s="540"/>
      <c r="S6" s="537" t="s">
        <v>600</v>
      </c>
      <c r="T6" s="539"/>
      <c r="U6" s="539"/>
      <c r="V6" s="539"/>
      <c r="W6" s="539"/>
      <c r="X6" s="539"/>
      <c r="Y6" s="539"/>
      <c r="Z6" s="539"/>
      <c r="AA6" s="540"/>
      <c r="AB6" s="524" t="s">
        <v>373</v>
      </c>
      <c r="AC6" s="525"/>
      <c r="AD6" s="526"/>
      <c r="AE6" s="532"/>
      <c r="AF6" s="533"/>
      <c r="AG6" s="533"/>
      <c r="AH6" s="533"/>
      <c r="AI6" s="533"/>
      <c r="AJ6" s="534"/>
    </row>
    <row r="7" spans="2:37" ht="17.25" customHeight="1" thickBot="1">
      <c r="B7" s="264"/>
      <c r="C7" s="247"/>
      <c r="D7" s="524" t="s">
        <v>374</v>
      </c>
      <c r="E7" s="525"/>
      <c r="F7" s="525"/>
      <c r="G7" s="526"/>
      <c r="H7" s="265"/>
      <c r="I7" s="261">
        <v>1</v>
      </c>
      <c r="J7" s="266" t="s">
        <v>375</v>
      </c>
      <c r="K7" s="267">
        <v>1</v>
      </c>
      <c r="L7" s="268" t="s">
        <v>367</v>
      </c>
      <c r="M7" s="260" t="s">
        <v>376</v>
      </c>
      <c r="N7" s="535">
        <v>21</v>
      </c>
      <c r="O7" s="536"/>
      <c r="P7" s="268" t="s">
        <v>377</v>
      </c>
      <c r="Q7" s="269"/>
      <c r="R7" s="270"/>
      <c r="S7" s="271"/>
      <c r="T7" s="247" t="s">
        <v>170</v>
      </c>
      <c r="U7" s="247"/>
      <c r="V7" s="247" t="s">
        <v>367</v>
      </c>
      <c r="W7" s="272" t="s">
        <v>376</v>
      </c>
      <c r="X7" s="273"/>
      <c r="Y7" s="274"/>
      <c r="Z7" s="268" t="s">
        <v>377</v>
      </c>
      <c r="AA7" s="268"/>
      <c r="AB7" s="275"/>
      <c r="AC7" s="236"/>
      <c r="AD7" s="268" t="s">
        <v>170</v>
      </c>
      <c r="AE7" s="276"/>
      <c r="AF7" s="268" t="s">
        <v>367</v>
      </c>
      <c r="AG7" s="277" t="s">
        <v>378</v>
      </c>
      <c r="AH7" s="274"/>
      <c r="AI7" s="277" t="s">
        <v>377</v>
      </c>
      <c r="AJ7" s="278"/>
      <c r="AK7" s="407" t="s">
        <v>451</v>
      </c>
    </row>
    <row r="8" spans="2:37" ht="17.25" customHeight="1" thickTop="1">
      <c r="B8" s="550" t="s">
        <v>379</v>
      </c>
      <c r="C8" s="551"/>
      <c r="D8" s="524" t="s">
        <v>380</v>
      </c>
      <c r="E8" s="525"/>
      <c r="F8" s="525"/>
      <c r="G8" s="526"/>
      <c r="H8" s="275" t="s">
        <v>381</v>
      </c>
      <c r="I8" s="236"/>
      <c r="J8" s="279" t="s">
        <v>641</v>
      </c>
      <c r="K8" s="236"/>
      <c r="L8" s="236"/>
      <c r="M8" s="280" t="s">
        <v>382</v>
      </c>
      <c r="N8" s="236"/>
      <c r="O8" s="279" t="s">
        <v>642</v>
      </c>
      <c r="P8" s="281"/>
      <c r="Q8" s="281"/>
      <c r="R8" s="282"/>
      <c r="S8" s="283" t="s">
        <v>383</v>
      </c>
      <c r="T8" s="284"/>
      <c r="U8" s="285"/>
      <c r="V8" s="286" t="s">
        <v>642</v>
      </c>
      <c r="W8" s="285"/>
      <c r="X8" s="287"/>
      <c r="Y8" s="262" t="s">
        <v>384</v>
      </c>
      <c r="Z8" s="262"/>
      <c r="AA8" s="262"/>
      <c r="AB8" s="262"/>
      <c r="AC8" s="279" t="s">
        <v>643</v>
      </c>
      <c r="AD8" s="236"/>
      <c r="AE8" s="236"/>
      <c r="AF8" s="275" t="s">
        <v>385</v>
      </c>
      <c r="AG8" s="260"/>
      <c r="AH8" s="279" t="s">
        <v>644</v>
      </c>
      <c r="AI8" s="281"/>
      <c r="AJ8" s="288"/>
      <c r="AK8" s="408"/>
    </row>
    <row r="9" spans="2:37" ht="17.25" customHeight="1" thickBot="1">
      <c r="B9" s="289" t="s">
        <v>386</v>
      </c>
      <c r="C9" s="268"/>
      <c r="D9" s="524" t="s">
        <v>387</v>
      </c>
      <c r="E9" s="525"/>
      <c r="F9" s="525"/>
      <c r="G9" s="526"/>
      <c r="H9" s="275" t="s">
        <v>381</v>
      </c>
      <c r="I9" s="262"/>
      <c r="J9" s="279" t="s">
        <v>388</v>
      </c>
      <c r="K9" s="281"/>
      <c r="L9" s="290"/>
      <c r="M9" s="280" t="s">
        <v>382</v>
      </c>
      <c r="N9" s="260"/>
      <c r="O9" s="279" t="s">
        <v>186</v>
      </c>
      <c r="P9" s="281"/>
      <c r="Q9" s="281"/>
      <c r="R9" s="291"/>
      <c r="S9" s="292" t="s">
        <v>389</v>
      </c>
      <c r="T9" s="293"/>
      <c r="U9" s="293"/>
      <c r="V9" s="294" t="s">
        <v>661</v>
      </c>
      <c r="W9" s="295"/>
      <c r="X9" s="296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78"/>
      <c r="AK9" s="409" t="s">
        <v>452</v>
      </c>
    </row>
    <row r="10" spans="2:36" ht="17.25" customHeight="1" thickTop="1">
      <c r="B10" s="564" t="s">
        <v>390</v>
      </c>
      <c r="C10" s="523"/>
      <c r="D10" s="524" t="s">
        <v>391</v>
      </c>
      <c r="E10" s="525"/>
      <c r="F10" s="525"/>
      <c r="G10" s="526"/>
      <c r="H10" s="524" t="s">
        <v>392</v>
      </c>
      <c r="I10" s="526"/>
      <c r="J10" s="275" t="s">
        <v>171</v>
      </c>
      <c r="K10" s="262"/>
      <c r="L10" s="262"/>
      <c r="M10" s="262"/>
      <c r="N10" s="236"/>
      <c r="O10" s="490"/>
      <c r="P10" s="262" t="s">
        <v>393</v>
      </c>
      <c r="Q10" s="262"/>
      <c r="R10" s="268" t="s">
        <v>394</v>
      </c>
      <c r="S10" s="268"/>
      <c r="T10" s="236"/>
      <c r="U10" s="492"/>
      <c r="V10" s="268" t="s">
        <v>393</v>
      </c>
      <c r="W10" s="268"/>
      <c r="X10" s="268"/>
      <c r="Y10" s="262"/>
      <c r="Z10" s="262"/>
      <c r="AA10" s="262"/>
      <c r="AB10" s="262"/>
      <c r="AC10" s="522" t="s">
        <v>395</v>
      </c>
      <c r="AD10" s="523"/>
      <c r="AE10" s="297"/>
      <c r="AF10" s="298" t="s">
        <v>396</v>
      </c>
      <c r="AG10" s="270"/>
      <c r="AH10" s="270"/>
      <c r="AI10" s="270"/>
      <c r="AJ10" s="299"/>
    </row>
    <row r="11" spans="2:36" ht="17.25" customHeight="1">
      <c r="B11" s="264"/>
      <c r="C11" s="247"/>
      <c r="D11" s="524" t="s">
        <v>397</v>
      </c>
      <c r="E11" s="525"/>
      <c r="F11" s="525"/>
      <c r="G11" s="526"/>
      <c r="H11" s="524" t="s">
        <v>398</v>
      </c>
      <c r="I11" s="526"/>
      <c r="J11" s="275" t="s">
        <v>172</v>
      </c>
      <c r="K11" s="262"/>
      <c r="L11" s="262"/>
      <c r="M11" s="262"/>
      <c r="N11" s="281"/>
      <c r="O11" s="490">
        <v>500</v>
      </c>
      <c r="P11" s="262" t="s">
        <v>229</v>
      </c>
      <c r="Q11" s="262"/>
      <c r="R11" s="262" t="s">
        <v>394</v>
      </c>
      <c r="S11" s="262"/>
      <c r="T11" s="648">
        <v>1000</v>
      </c>
      <c r="U11" s="649"/>
      <c r="V11" s="262" t="s">
        <v>173</v>
      </c>
      <c r="W11" s="262"/>
      <c r="X11" s="263"/>
      <c r="Y11" s="263"/>
      <c r="Z11" s="492"/>
      <c r="AA11" s="262" t="s">
        <v>174</v>
      </c>
      <c r="AB11" s="262"/>
      <c r="AC11" s="301"/>
      <c r="AD11" s="247"/>
      <c r="AE11" s="297"/>
      <c r="AF11" s="270"/>
      <c r="AG11" s="270"/>
      <c r="AH11" s="270"/>
      <c r="AI11" s="270"/>
      <c r="AJ11" s="299"/>
    </row>
    <row r="12" spans="2:36" ht="17.25" customHeight="1">
      <c r="B12" s="552" t="s">
        <v>399</v>
      </c>
      <c r="C12" s="525"/>
      <c r="D12" s="525"/>
      <c r="E12" s="525"/>
      <c r="F12" s="525"/>
      <c r="G12" s="526"/>
      <c r="H12" s="524" t="s">
        <v>400</v>
      </c>
      <c r="I12" s="525"/>
      <c r="J12" s="262" t="s">
        <v>175</v>
      </c>
      <c r="K12" s="262"/>
      <c r="L12" s="262"/>
      <c r="M12" s="262"/>
      <c r="N12" s="524" t="s">
        <v>401</v>
      </c>
      <c r="O12" s="525"/>
      <c r="P12" s="262" t="s">
        <v>176</v>
      </c>
      <c r="Q12" s="262"/>
      <c r="R12" s="262"/>
      <c r="S12" s="262"/>
      <c r="T12" s="262"/>
      <c r="U12" s="275" t="s">
        <v>177</v>
      </c>
      <c r="V12" s="262"/>
      <c r="W12" s="262"/>
      <c r="X12" s="262" t="s">
        <v>176</v>
      </c>
      <c r="Y12" s="262"/>
      <c r="Z12" s="236"/>
      <c r="AA12" s="275" t="s">
        <v>178</v>
      </c>
      <c r="AB12" s="262"/>
      <c r="AC12" s="262"/>
      <c r="AD12" s="300"/>
      <c r="AE12" s="262" t="s">
        <v>179</v>
      </c>
      <c r="AF12" s="262"/>
      <c r="AG12" s="262" t="s">
        <v>603</v>
      </c>
      <c r="AH12" s="262"/>
      <c r="AI12" s="262"/>
      <c r="AJ12" s="278"/>
    </row>
    <row r="13" spans="2:36" ht="17.25" customHeight="1">
      <c r="B13" s="527" t="s">
        <v>143</v>
      </c>
      <c r="C13" s="528"/>
      <c r="D13" s="528"/>
      <c r="E13" s="528"/>
      <c r="F13" s="528"/>
      <c r="G13" s="529"/>
      <c r="H13" s="530" t="s">
        <v>402</v>
      </c>
      <c r="I13" s="528"/>
      <c r="J13" s="303" t="s">
        <v>175</v>
      </c>
      <c r="K13" s="303"/>
      <c r="L13" s="303"/>
      <c r="M13" s="303"/>
      <c r="N13" s="531" t="s">
        <v>403</v>
      </c>
      <c r="O13" s="531"/>
      <c r="P13" s="303" t="s">
        <v>175</v>
      </c>
      <c r="Q13" s="303"/>
      <c r="R13" s="303"/>
      <c r="S13" s="303"/>
      <c r="T13" s="303" t="s">
        <v>404</v>
      </c>
      <c r="U13" s="271"/>
      <c r="V13" s="304"/>
      <c r="W13" s="304"/>
      <c r="X13" s="305" t="s">
        <v>175</v>
      </c>
      <c r="Y13" s="305"/>
      <c r="Z13" s="306"/>
      <c r="AA13" s="307" t="s">
        <v>180</v>
      </c>
      <c r="AB13" s="308"/>
      <c r="AC13" s="309"/>
      <c r="AD13" s="309" t="s">
        <v>405</v>
      </c>
      <c r="AE13" s="310"/>
      <c r="AF13" s="305"/>
      <c r="AG13" s="305"/>
      <c r="AH13" s="305"/>
      <c r="AI13" s="305"/>
      <c r="AJ13" s="311"/>
    </row>
    <row r="14" spans="2:36" ht="17.25" customHeight="1">
      <c r="B14" s="312"/>
      <c r="C14" s="313"/>
      <c r="D14" s="313"/>
      <c r="E14" s="313"/>
      <c r="F14" s="313"/>
      <c r="G14" s="313"/>
      <c r="H14" s="313"/>
      <c r="I14" s="313"/>
      <c r="J14" s="314"/>
      <c r="K14" s="314"/>
      <c r="L14" s="314"/>
      <c r="M14" s="314"/>
      <c r="N14" s="314"/>
      <c r="O14" s="488"/>
      <c r="P14" s="314"/>
      <c r="Q14" s="314"/>
      <c r="R14" s="314"/>
      <c r="S14" s="314"/>
      <c r="T14" s="314"/>
      <c r="U14" s="314"/>
      <c r="V14" s="314"/>
      <c r="W14" s="314"/>
      <c r="X14" s="313"/>
      <c r="Y14" s="313"/>
      <c r="Z14" s="313"/>
      <c r="AA14" s="313"/>
      <c r="AB14" s="313"/>
      <c r="AC14" s="313"/>
      <c r="AD14" s="314"/>
      <c r="AE14" s="313"/>
      <c r="AF14" s="313"/>
      <c r="AG14" s="313"/>
      <c r="AH14" s="313"/>
      <c r="AI14" s="313"/>
      <c r="AJ14" s="315"/>
    </row>
    <row r="15" spans="2:36" ht="17.25" customHeight="1">
      <c r="B15" s="316" t="s">
        <v>0</v>
      </c>
      <c r="C15" s="314"/>
      <c r="D15" s="317" t="s">
        <v>144</v>
      </c>
      <c r="E15" s="318"/>
      <c r="F15" s="318" t="s">
        <v>181</v>
      </c>
      <c r="G15" s="314"/>
      <c r="H15" s="314"/>
      <c r="I15" s="565" t="s">
        <v>406</v>
      </c>
      <c r="J15" s="566"/>
      <c r="K15" s="566"/>
      <c r="L15" s="566"/>
      <c r="M15" s="566"/>
      <c r="N15" s="566"/>
      <c r="O15" s="566"/>
      <c r="P15" s="566"/>
      <c r="Q15" s="566"/>
      <c r="R15" s="567"/>
      <c r="S15" s="568" t="s">
        <v>407</v>
      </c>
      <c r="T15" s="566"/>
      <c r="U15" s="566"/>
      <c r="V15" s="566"/>
      <c r="W15" s="566"/>
      <c r="X15" s="569"/>
      <c r="Y15" s="569"/>
      <c r="Z15" s="569"/>
      <c r="AA15" s="569"/>
      <c r="AB15" s="570"/>
      <c r="AC15" s="571" t="s">
        <v>408</v>
      </c>
      <c r="AD15" s="548"/>
      <c r="AE15" s="319">
        <v>2</v>
      </c>
      <c r="AF15" s="320" t="s">
        <v>148</v>
      </c>
      <c r="AG15" s="320"/>
      <c r="AH15" s="321" t="s">
        <v>409</v>
      </c>
      <c r="AI15" s="572">
        <v>0.75</v>
      </c>
      <c r="AJ15" s="573"/>
    </row>
    <row r="16" spans="2:36" ht="17.25" customHeight="1">
      <c r="B16" s="322"/>
      <c r="C16" s="323"/>
      <c r="D16" s="324"/>
      <c r="E16" s="325"/>
      <c r="F16" s="574" t="s">
        <v>410</v>
      </c>
      <c r="G16" s="575"/>
      <c r="H16" s="576"/>
      <c r="I16" s="577" t="s">
        <v>645</v>
      </c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9"/>
      <c r="AC16" s="552" t="s">
        <v>411</v>
      </c>
      <c r="AD16" s="525"/>
      <c r="AE16" s="326" t="s">
        <v>412</v>
      </c>
      <c r="AF16" s="262" t="s">
        <v>124</v>
      </c>
      <c r="AG16" s="262"/>
      <c r="AH16" s="275" t="s">
        <v>409</v>
      </c>
      <c r="AI16" s="580" t="s">
        <v>412</v>
      </c>
      <c r="AJ16" s="581"/>
    </row>
    <row r="17" spans="2:36" ht="17.25" customHeight="1">
      <c r="B17" s="322"/>
      <c r="C17" s="582" t="s">
        <v>413</v>
      </c>
      <c r="D17" s="583"/>
      <c r="E17" s="584"/>
      <c r="F17" s="585" t="s">
        <v>414</v>
      </c>
      <c r="G17" s="586"/>
      <c r="H17" s="587"/>
      <c r="I17" s="588" t="s">
        <v>648</v>
      </c>
      <c r="J17" s="589"/>
      <c r="K17" s="589"/>
      <c r="L17" s="589"/>
      <c r="M17" s="589"/>
      <c r="N17" s="589"/>
      <c r="O17" s="589"/>
      <c r="P17" s="589"/>
      <c r="Q17" s="589"/>
      <c r="R17" s="590"/>
      <c r="S17" s="553" t="s">
        <v>649</v>
      </c>
      <c r="T17" s="589"/>
      <c r="U17" s="589"/>
      <c r="V17" s="589"/>
      <c r="W17" s="589"/>
      <c r="X17" s="589"/>
      <c r="Y17" s="589"/>
      <c r="Z17" s="589"/>
      <c r="AA17" s="589"/>
      <c r="AB17" s="591"/>
      <c r="AC17" s="594" t="s">
        <v>150</v>
      </c>
      <c r="AD17" s="539"/>
      <c r="AE17" s="539"/>
      <c r="AF17" s="539"/>
      <c r="AG17" s="592" t="s">
        <v>602</v>
      </c>
      <c r="AH17" s="539"/>
      <c r="AI17" s="539"/>
      <c r="AJ17" s="593"/>
    </row>
    <row r="18" spans="2:36" ht="17.25" customHeight="1">
      <c r="B18" s="329"/>
      <c r="C18" s="582" t="s">
        <v>415</v>
      </c>
      <c r="D18" s="583"/>
      <c r="E18" s="584"/>
      <c r="F18" s="585" t="s">
        <v>416</v>
      </c>
      <c r="G18" s="586"/>
      <c r="H18" s="587"/>
      <c r="I18" s="595" t="s">
        <v>650</v>
      </c>
      <c r="J18" s="589"/>
      <c r="K18" s="589"/>
      <c r="L18" s="589"/>
      <c r="M18" s="589"/>
      <c r="N18" s="589"/>
      <c r="O18" s="589"/>
      <c r="P18" s="589"/>
      <c r="Q18" s="589"/>
      <c r="R18" s="590"/>
      <c r="S18" s="553" t="s">
        <v>651</v>
      </c>
      <c r="T18" s="589"/>
      <c r="U18" s="589"/>
      <c r="V18" s="589"/>
      <c r="W18" s="589"/>
      <c r="X18" s="589"/>
      <c r="Y18" s="589"/>
      <c r="Z18" s="589"/>
      <c r="AA18" s="589"/>
      <c r="AB18" s="591"/>
      <c r="AC18" s="330" t="s">
        <v>647</v>
      </c>
      <c r="AD18" s="331"/>
      <c r="AE18" s="331"/>
      <c r="AF18" s="331"/>
      <c r="AG18" s="331"/>
      <c r="AH18" s="332"/>
      <c r="AI18" s="332"/>
      <c r="AJ18" s="333"/>
    </row>
    <row r="19" spans="2:36" ht="17.25" customHeight="1">
      <c r="B19" s="334"/>
      <c r="C19" s="335"/>
      <c r="D19" s="336"/>
      <c r="E19" s="337"/>
      <c r="F19" s="596" t="s">
        <v>417</v>
      </c>
      <c r="G19" s="597"/>
      <c r="H19" s="598"/>
      <c r="I19" s="599" t="s">
        <v>652</v>
      </c>
      <c r="J19" s="600"/>
      <c r="K19" s="600"/>
      <c r="L19" s="600"/>
      <c r="M19" s="600"/>
      <c r="N19" s="600"/>
      <c r="O19" s="600"/>
      <c r="P19" s="600"/>
      <c r="Q19" s="600"/>
      <c r="R19" s="601"/>
      <c r="S19" s="602" t="s">
        <v>646</v>
      </c>
      <c r="T19" s="600"/>
      <c r="U19" s="600"/>
      <c r="V19" s="600"/>
      <c r="W19" s="600"/>
      <c r="X19" s="600"/>
      <c r="Y19" s="600"/>
      <c r="Z19" s="600"/>
      <c r="AA19" s="600"/>
      <c r="AB19" s="603"/>
      <c r="AC19" s="604" t="s">
        <v>418</v>
      </c>
      <c r="AD19" s="605"/>
      <c r="AE19" s="605"/>
      <c r="AF19" s="605"/>
      <c r="AG19" s="605"/>
      <c r="AH19" s="605"/>
      <c r="AI19" s="605"/>
      <c r="AJ19" s="606"/>
    </row>
    <row r="20" spans="2:36" ht="17.25" customHeight="1">
      <c r="B20" s="312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5"/>
      <c r="AC20" s="328" t="s">
        <v>152</v>
      </c>
      <c r="AD20" s="262"/>
      <c r="AE20" s="262"/>
      <c r="AF20" s="262"/>
      <c r="AG20" s="262"/>
      <c r="AH20" s="262" t="s">
        <v>419</v>
      </c>
      <c r="AI20" s="262"/>
      <c r="AJ20" s="278" t="s">
        <v>420</v>
      </c>
    </row>
    <row r="21" spans="2:36" ht="17.25" customHeight="1">
      <c r="B21" s="316" t="s">
        <v>0</v>
      </c>
      <c r="C21" s="314"/>
      <c r="D21" s="317" t="s">
        <v>144</v>
      </c>
      <c r="E21" s="318"/>
      <c r="F21" s="318" t="s">
        <v>181</v>
      </c>
      <c r="G21" s="314"/>
      <c r="H21" s="314"/>
      <c r="I21" s="565" t="s">
        <v>421</v>
      </c>
      <c r="J21" s="607"/>
      <c r="K21" s="607"/>
      <c r="L21" s="607"/>
      <c r="M21" s="607"/>
      <c r="N21" s="607"/>
      <c r="O21" s="607"/>
      <c r="P21" s="607"/>
      <c r="Q21" s="607"/>
      <c r="R21" s="608"/>
      <c r="S21" s="565" t="s">
        <v>419</v>
      </c>
      <c r="T21" s="607"/>
      <c r="U21" s="607"/>
      <c r="V21" s="607"/>
      <c r="W21" s="607"/>
      <c r="X21" s="607"/>
      <c r="Y21" s="607"/>
      <c r="Z21" s="607"/>
      <c r="AA21" s="607"/>
      <c r="AB21" s="608"/>
      <c r="AC21" s="262" t="s">
        <v>151</v>
      </c>
      <c r="AD21" s="262"/>
      <c r="AE21" s="262"/>
      <c r="AF21" s="262"/>
      <c r="AG21" s="262"/>
      <c r="AH21" s="262"/>
      <c r="AI21" s="262"/>
      <c r="AJ21" s="278"/>
    </row>
    <row r="22" spans="2:36" ht="17.25" customHeight="1">
      <c r="B22" s="338"/>
      <c r="C22" s="339" t="s">
        <v>182</v>
      </c>
      <c r="D22" s="340"/>
      <c r="E22" s="341"/>
      <c r="F22" s="341"/>
      <c r="G22" s="342" t="s">
        <v>183</v>
      </c>
      <c r="H22" s="340"/>
      <c r="I22" s="493"/>
      <c r="J22" s="268" t="s">
        <v>422</v>
      </c>
      <c r="K22" s="268"/>
      <c r="L22" s="268"/>
      <c r="M22" s="320"/>
      <c r="N22" s="343"/>
      <c r="O22" s="617">
        <v>457</v>
      </c>
      <c r="P22" s="618"/>
      <c r="Q22" s="619"/>
      <c r="R22" s="344" t="s">
        <v>423</v>
      </c>
      <c r="S22" s="493"/>
      <c r="T22" s="268" t="s">
        <v>422</v>
      </c>
      <c r="U22" s="268"/>
      <c r="V22" s="268"/>
      <c r="W22" s="320"/>
      <c r="X22" s="343"/>
      <c r="Y22" s="617">
        <v>2015.6</v>
      </c>
      <c r="Z22" s="618"/>
      <c r="AA22" s="619"/>
      <c r="AB22" s="344" t="s">
        <v>423</v>
      </c>
      <c r="AC22" s="262"/>
      <c r="AD22" s="262"/>
      <c r="AE22" s="262"/>
      <c r="AF22" s="262"/>
      <c r="AG22" s="262"/>
      <c r="AH22" s="262"/>
      <c r="AI22" s="262"/>
      <c r="AJ22" s="278"/>
    </row>
    <row r="23" spans="2:36" ht="17.25" customHeight="1">
      <c r="B23" s="345">
        <v>2</v>
      </c>
      <c r="C23" s="346" t="s">
        <v>424</v>
      </c>
      <c r="D23" s="300"/>
      <c r="E23" s="300"/>
      <c r="F23" s="300"/>
      <c r="G23" s="300"/>
      <c r="H23" s="300"/>
      <c r="I23" s="494"/>
      <c r="J23" s="524" t="s">
        <v>425</v>
      </c>
      <c r="K23" s="525"/>
      <c r="L23" s="525"/>
      <c r="M23" s="522" t="s">
        <v>248</v>
      </c>
      <c r="N23" s="531"/>
      <c r="O23" s="531"/>
      <c r="P23" s="531"/>
      <c r="Q23" s="531"/>
      <c r="R23" s="626"/>
      <c r="S23" s="494"/>
      <c r="T23" s="524" t="s">
        <v>425</v>
      </c>
      <c r="U23" s="525"/>
      <c r="V23" s="525"/>
      <c r="W23" s="522" t="s">
        <v>248</v>
      </c>
      <c r="X23" s="531"/>
      <c r="Y23" s="531"/>
      <c r="Z23" s="531"/>
      <c r="AA23" s="531"/>
      <c r="AB23" s="626"/>
      <c r="AC23" s="262" t="s">
        <v>154</v>
      </c>
      <c r="AD23" s="262"/>
      <c r="AE23" s="262"/>
      <c r="AF23" s="262"/>
      <c r="AG23" s="262"/>
      <c r="AH23" s="262" t="s">
        <v>419</v>
      </c>
      <c r="AI23" s="262"/>
      <c r="AJ23" s="278" t="s">
        <v>420</v>
      </c>
    </row>
    <row r="24" spans="2:36" ht="17.25" customHeight="1">
      <c r="B24" s="347"/>
      <c r="C24" s="346" t="s">
        <v>426</v>
      </c>
      <c r="D24" s="300"/>
      <c r="E24" s="300"/>
      <c r="F24" s="300"/>
      <c r="G24" s="300"/>
      <c r="H24" s="348"/>
      <c r="I24" s="494" t="s">
        <v>653</v>
      </c>
      <c r="J24" s="524" t="s">
        <v>425</v>
      </c>
      <c r="K24" s="525"/>
      <c r="L24" s="525"/>
      <c r="M24" s="349"/>
      <c r="N24" s="274"/>
      <c r="O24" s="274"/>
      <c r="P24" s="274"/>
      <c r="Q24" s="274"/>
      <c r="R24" s="350"/>
      <c r="S24" s="494" t="s">
        <v>655</v>
      </c>
      <c r="T24" s="524" t="s">
        <v>425</v>
      </c>
      <c r="U24" s="525"/>
      <c r="V24" s="525"/>
      <c r="W24" s="349"/>
      <c r="X24" s="274"/>
      <c r="Y24" s="274"/>
      <c r="Z24" s="274"/>
      <c r="AA24" s="274"/>
      <c r="AB24" s="350"/>
      <c r="AC24" s="262" t="s">
        <v>151</v>
      </c>
      <c r="AD24" s="262"/>
      <c r="AE24" s="262"/>
      <c r="AF24" s="262"/>
      <c r="AG24" s="262"/>
      <c r="AH24" s="262"/>
      <c r="AI24" s="262"/>
      <c r="AJ24" s="278"/>
    </row>
    <row r="25" spans="2:36" ht="17.25" customHeight="1">
      <c r="B25" s="351" t="s">
        <v>115</v>
      </c>
      <c r="C25" s="346" t="s">
        <v>427</v>
      </c>
      <c r="D25" s="300"/>
      <c r="E25" s="300"/>
      <c r="F25" s="300"/>
      <c r="G25" s="300"/>
      <c r="H25" s="300"/>
      <c r="I25" s="496" t="s">
        <v>654</v>
      </c>
      <c r="J25" s="263"/>
      <c r="K25" s="263"/>
      <c r="L25" s="263"/>
      <c r="M25" s="263"/>
      <c r="N25" s="263"/>
      <c r="O25" s="263"/>
      <c r="P25" s="274"/>
      <c r="Q25" s="274"/>
      <c r="R25" s="350"/>
      <c r="S25" s="496" t="s">
        <v>656</v>
      </c>
      <c r="T25" s="263"/>
      <c r="U25" s="263"/>
      <c r="V25" s="263"/>
      <c r="W25" s="263"/>
      <c r="X25" s="263"/>
      <c r="Y25" s="263"/>
      <c r="Z25" s="274"/>
      <c r="AA25" s="274"/>
      <c r="AB25" s="350"/>
      <c r="AC25" s="262"/>
      <c r="AD25" s="262"/>
      <c r="AE25" s="262"/>
      <c r="AF25" s="262"/>
      <c r="AG25" s="262"/>
      <c r="AH25" s="262"/>
      <c r="AI25" s="262"/>
      <c r="AJ25" s="278"/>
    </row>
    <row r="26" spans="2:36" ht="17.25" customHeight="1">
      <c r="B26" s="351" t="s">
        <v>184</v>
      </c>
      <c r="C26" s="346" t="s">
        <v>428</v>
      </c>
      <c r="D26" s="300"/>
      <c r="E26" s="352"/>
      <c r="F26" s="353">
        <v>4.83</v>
      </c>
      <c r="G26" s="354" t="s">
        <v>393</v>
      </c>
      <c r="H26" s="354"/>
      <c r="I26" s="513" t="s">
        <v>611</v>
      </c>
      <c r="J26" s="355" t="s">
        <v>429</v>
      </c>
      <c r="K26" s="356"/>
      <c r="L26" s="356"/>
      <c r="M26" s="302" t="s">
        <v>425</v>
      </c>
      <c r="N26" s="302"/>
      <c r="O26" s="357"/>
      <c r="P26" s="357"/>
      <c r="Q26" s="357"/>
      <c r="R26" s="358"/>
      <c r="S26" s="513" t="s">
        <v>611</v>
      </c>
      <c r="T26" s="355" t="s">
        <v>429</v>
      </c>
      <c r="U26" s="356"/>
      <c r="V26" s="356"/>
      <c r="W26" s="302" t="s">
        <v>425</v>
      </c>
      <c r="X26" s="302"/>
      <c r="Y26" s="357"/>
      <c r="Z26" s="357"/>
      <c r="AA26" s="357"/>
      <c r="AB26" s="358"/>
      <c r="AC26" s="262" t="s">
        <v>430</v>
      </c>
      <c r="AD26" s="262"/>
      <c r="AE26" s="262"/>
      <c r="AF26" s="262"/>
      <c r="AG26" s="262"/>
      <c r="AH26" s="262"/>
      <c r="AI26" s="359" t="s">
        <v>155</v>
      </c>
      <c r="AJ26" s="360"/>
    </row>
    <row r="27" spans="2:36" ht="17.25" customHeight="1">
      <c r="B27" s="361">
        <v>4</v>
      </c>
      <c r="C27" s="620" t="s">
        <v>431</v>
      </c>
      <c r="D27" s="621"/>
      <c r="E27" s="612" t="s">
        <v>367</v>
      </c>
      <c r="F27" s="622"/>
      <c r="G27" s="621" t="s">
        <v>432</v>
      </c>
      <c r="H27" s="622"/>
      <c r="I27" s="514"/>
      <c r="J27" s="609">
        <v>56.7</v>
      </c>
      <c r="K27" s="610"/>
      <c r="L27" s="611"/>
      <c r="M27" s="614">
        <v>1.27</v>
      </c>
      <c r="N27" s="615"/>
      <c r="O27" s="616"/>
      <c r="P27" s="614">
        <v>1.996</v>
      </c>
      <c r="Q27" s="615"/>
      <c r="R27" s="616"/>
      <c r="S27" s="514"/>
      <c r="T27" s="609">
        <v>6330</v>
      </c>
      <c r="U27" s="610"/>
      <c r="V27" s="611"/>
      <c r="W27" s="614">
        <v>1</v>
      </c>
      <c r="X27" s="615"/>
      <c r="Y27" s="616"/>
      <c r="Z27" s="614">
        <v>1.425</v>
      </c>
      <c r="AA27" s="615"/>
      <c r="AB27" s="615"/>
      <c r="AC27" s="328" t="s">
        <v>137</v>
      </c>
      <c r="AD27" s="262"/>
      <c r="AE27" s="262" t="s">
        <v>433</v>
      </c>
      <c r="AF27" s="262"/>
      <c r="AG27" s="262" t="s">
        <v>434</v>
      </c>
      <c r="AH27" s="262"/>
      <c r="AI27" s="262"/>
      <c r="AJ27" s="278" t="s">
        <v>435</v>
      </c>
    </row>
    <row r="28" spans="2:36" ht="17.25" customHeight="1">
      <c r="B28" s="362" t="s">
        <v>125</v>
      </c>
      <c r="C28" s="620" t="s">
        <v>436</v>
      </c>
      <c r="D28" s="621"/>
      <c r="E28" s="612" t="s">
        <v>437</v>
      </c>
      <c r="F28" s="622"/>
      <c r="G28" s="612" t="s">
        <v>438</v>
      </c>
      <c r="H28" s="613"/>
      <c r="I28" s="514"/>
      <c r="J28" s="516">
        <v>0.079</v>
      </c>
      <c r="K28" s="517"/>
      <c r="L28" s="518"/>
      <c r="M28" s="516">
        <v>1</v>
      </c>
      <c r="N28" s="517"/>
      <c r="O28" s="518"/>
      <c r="P28" s="519">
        <v>0.9</v>
      </c>
      <c r="Q28" s="520"/>
      <c r="R28" s="521"/>
      <c r="S28" s="514"/>
      <c r="T28" s="516">
        <v>2.204</v>
      </c>
      <c r="U28" s="517"/>
      <c r="V28" s="518"/>
      <c r="W28" s="516">
        <v>1</v>
      </c>
      <c r="X28" s="517"/>
      <c r="Y28" s="518"/>
      <c r="Z28" s="519">
        <v>0.9</v>
      </c>
      <c r="AA28" s="520"/>
      <c r="AB28" s="520"/>
      <c r="AC28" s="328"/>
      <c r="AD28" s="262"/>
      <c r="AE28" s="262"/>
      <c r="AF28" s="262"/>
      <c r="AG28" s="262"/>
      <c r="AH28" s="262"/>
      <c r="AI28" s="262"/>
      <c r="AJ28" s="278"/>
    </row>
    <row r="29" spans="2:36" ht="17.25" customHeight="1">
      <c r="B29" s="363"/>
      <c r="C29" s="623" t="s">
        <v>439</v>
      </c>
      <c r="D29" s="624"/>
      <c r="E29" s="625" t="s">
        <v>440</v>
      </c>
      <c r="F29" s="624"/>
      <c r="G29" s="627" t="s">
        <v>441</v>
      </c>
      <c r="H29" s="628"/>
      <c r="I29" s="515"/>
      <c r="J29" s="629">
        <v>0.088</v>
      </c>
      <c r="K29" s="630"/>
      <c r="L29" s="631"/>
      <c r="M29" s="629">
        <v>0.276</v>
      </c>
      <c r="N29" s="630"/>
      <c r="O29" s="631"/>
      <c r="P29" s="637" t="str">
        <f>IF(J29&gt;=$AI$15,"OK","NG")</f>
        <v>NG</v>
      </c>
      <c r="Q29" s="638"/>
      <c r="R29" s="639"/>
      <c r="S29" s="515"/>
      <c r="T29" s="629">
        <v>2.449</v>
      </c>
      <c r="U29" s="630"/>
      <c r="V29" s="631"/>
      <c r="W29" s="629">
        <v>9.795</v>
      </c>
      <c r="X29" s="630"/>
      <c r="Y29" s="631"/>
      <c r="Z29" s="637" t="str">
        <f>IF(T29&gt;=$AI$15,"OK","NG")</f>
        <v>OK</v>
      </c>
      <c r="AA29" s="638"/>
      <c r="AB29" s="639"/>
      <c r="AC29" s="262" t="s">
        <v>138</v>
      </c>
      <c r="AD29" s="262"/>
      <c r="AE29" s="262" t="s">
        <v>433</v>
      </c>
      <c r="AF29" s="262"/>
      <c r="AG29" s="262" t="s">
        <v>442</v>
      </c>
      <c r="AH29" s="632"/>
      <c r="AI29" s="632"/>
      <c r="AJ29" s="278" t="s">
        <v>435</v>
      </c>
    </row>
    <row r="30" spans="2:36" ht="17.25" customHeight="1" thickBot="1">
      <c r="B30" s="312"/>
      <c r="C30" s="313"/>
      <c r="D30" s="313"/>
      <c r="E30" s="313"/>
      <c r="F30" s="313"/>
      <c r="G30" s="313"/>
      <c r="H30" s="313"/>
      <c r="I30" s="364"/>
      <c r="J30" s="313"/>
      <c r="K30" s="313"/>
      <c r="L30" s="313"/>
      <c r="M30" s="313"/>
      <c r="N30" s="313"/>
      <c r="O30" s="313"/>
      <c r="P30" s="364"/>
      <c r="Q30" s="364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5"/>
      <c r="AC30" s="365"/>
      <c r="AD30" s="303"/>
      <c r="AE30" s="303"/>
      <c r="AF30" s="303"/>
      <c r="AG30" s="303"/>
      <c r="AH30" s="303"/>
      <c r="AI30" s="303"/>
      <c r="AJ30" s="366"/>
    </row>
    <row r="31" spans="2:36" ht="17.25" customHeight="1" thickTop="1">
      <c r="B31" s="316" t="s">
        <v>0</v>
      </c>
      <c r="C31" s="314"/>
      <c r="D31" s="317" t="s">
        <v>144</v>
      </c>
      <c r="E31" s="318"/>
      <c r="F31" s="318" t="s">
        <v>145</v>
      </c>
      <c r="G31" s="314"/>
      <c r="H31" s="314"/>
      <c r="I31" s="565" t="s">
        <v>421</v>
      </c>
      <c r="J31" s="607"/>
      <c r="K31" s="607"/>
      <c r="L31" s="607"/>
      <c r="M31" s="607"/>
      <c r="N31" s="607"/>
      <c r="O31" s="607"/>
      <c r="P31" s="607"/>
      <c r="Q31" s="607"/>
      <c r="R31" s="608"/>
      <c r="S31" s="565" t="s">
        <v>419</v>
      </c>
      <c r="T31" s="607"/>
      <c r="U31" s="607"/>
      <c r="V31" s="607"/>
      <c r="W31" s="607"/>
      <c r="X31" s="607"/>
      <c r="Y31" s="607"/>
      <c r="Z31" s="607"/>
      <c r="AA31" s="607"/>
      <c r="AB31" s="607"/>
      <c r="AC31" s="367" t="s">
        <v>443</v>
      </c>
      <c r="AD31" s="368"/>
      <c r="AE31" s="368"/>
      <c r="AF31" s="368"/>
      <c r="AG31" s="368"/>
      <c r="AH31" s="368"/>
      <c r="AI31" s="368"/>
      <c r="AJ31" s="369"/>
    </row>
    <row r="32" spans="2:36" ht="17.25" customHeight="1">
      <c r="B32" s="338"/>
      <c r="C32" s="339" t="s">
        <v>182</v>
      </c>
      <c r="D32" s="340"/>
      <c r="E32" s="341"/>
      <c r="F32" s="341"/>
      <c r="G32" s="342" t="s">
        <v>183</v>
      </c>
      <c r="H32" s="340"/>
      <c r="I32" s="493"/>
      <c r="J32" s="268" t="s">
        <v>422</v>
      </c>
      <c r="K32" s="268"/>
      <c r="L32" s="268"/>
      <c r="M32" s="320"/>
      <c r="N32" s="343"/>
      <c r="O32" s="617">
        <v>19861.6</v>
      </c>
      <c r="P32" s="618"/>
      <c r="Q32" s="619"/>
      <c r="R32" s="344" t="s">
        <v>423</v>
      </c>
      <c r="S32" s="493"/>
      <c r="T32" s="268" t="s">
        <v>422</v>
      </c>
      <c r="U32" s="268"/>
      <c r="V32" s="268"/>
      <c r="W32" s="320"/>
      <c r="X32" s="343"/>
      <c r="Y32" s="617">
        <v>4018.6</v>
      </c>
      <c r="Z32" s="618"/>
      <c r="AA32" s="619"/>
      <c r="AB32" s="268" t="s">
        <v>423</v>
      </c>
      <c r="AC32" s="633" t="s">
        <v>444</v>
      </c>
      <c r="AD32" s="634"/>
      <c r="AE32" s="100" t="s">
        <v>445</v>
      </c>
      <c r="AF32" s="100"/>
      <c r="AG32" s="100"/>
      <c r="AH32" s="100"/>
      <c r="AI32" s="100"/>
      <c r="AJ32" s="370"/>
    </row>
    <row r="33" spans="2:36" ht="17.25" customHeight="1">
      <c r="B33" s="345">
        <v>1</v>
      </c>
      <c r="C33" s="346" t="s">
        <v>424</v>
      </c>
      <c r="D33" s="300"/>
      <c r="E33" s="300"/>
      <c r="F33" s="300"/>
      <c r="G33" s="300"/>
      <c r="H33" s="300"/>
      <c r="I33" s="494"/>
      <c r="J33" s="524" t="s">
        <v>425</v>
      </c>
      <c r="K33" s="525"/>
      <c r="L33" s="525"/>
      <c r="M33" s="522" t="s">
        <v>248</v>
      </c>
      <c r="N33" s="531"/>
      <c r="O33" s="531"/>
      <c r="P33" s="531"/>
      <c r="Q33" s="531"/>
      <c r="R33" s="626"/>
      <c r="S33" s="494"/>
      <c r="T33" s="524" t="s">
        <v>425</v>
      </c>
      <c r="U33" s="525"/>
      <c r="V33" s="525"/>
      <c r="W33" s="522" t="s">
        <v>248</v>
      </c>
      <c r="X33" s="531"/>
      <c r="Y33" s="531"/>
      <c r="Z33" s="531"/>
      <c r="AA33" s="531"/>
      <c r="AB33" s="531"/>
      <c r="AC33" s="635"/>
      <c r="AD33" s="636"/>
      <c r="AE33" s="108" t="s">
        <v>446</v>
      </c>
      <c r="AF33" s="108"/>
      <c r="AG33" s="108"/>
      <c r="AH33" s="108"/>
      <c r="AI33" s="108"/>
      <c r="AJ33" s="371"/>
    </row>
    <row r="34" spans="2:36" ht="17.25" customHeight="1">
      <c r="B34" s="347"/>
      <c r="C34" s="346" t="s">
        <v>426</v>
      </c>
      <c r="D34" s="300"/>
      <c r="E34" s="300"/>
      <c r="F34" s="300"/>
      <c r="G34" s="300"/>
      <c r="H34" s="300"/>
      <c r="I34" s="494" t="s">
        <v>653</v>
      </c>
      <c r="J34" s="524" t="s">
        <v>425</v>
      </c>
      <c r="K34" s="525"/>
      <c r="L34" s="525"/>
      <c r="M34" s="349"/>
      <c r="N34" s="274"/>
      <c r="O34" s="274"/>
      <c r="P34" s="274"/>
      <c r="Q34" s="274"/>
      <c r="R34" s="350"/>
      <c r="S34" s="494" t="s">
        <v>655</v>
      </c>
      <c r="T34" s="524" t="s">
        <v>425</v>
      </c>
      <c r="U34" s="525"/>
      <c r="V34" s="525"/>
      <c r="W34" s="349"/>
      <c r="X34" s="274"/>
      <c r="Y34" s="274"/>
      <c r="Z34" s="274"/>
      <c r="AA34" s="274"/>
      <c r="AB34" s="274"/>
      <c r="AC34" s="640" t="s">
        <v>447</v>
      </c>
      <c r="AD34" s="641"/>
      <c r="AE34" s="108" t="s">
        <v>660</v>
      </c>
      <c r="AF34" s="108"/>
      <c r="AG34" s="108"/>
      <c r="AH34" s="108"/>
      <c r="AI34" s="108"/>
      <c r="AJ34" s="371"/>
    </row>
    <row r="35" spans="2:36" ht="17.25" customHeight="1" thickBot="1">
      <c r="B35" s="351" t="s">
        <v>115</v>
      </c>
      <c r="C35" s="346" t="s">
        <v>427</v>
      </c>
      <c r="D35" s="300"/>
      <c r="E35" s="300"/>
      <c r="F35" s="300"/>
      <c r="G35" s="300"/>
      <c r="H35" s="300"/>
      <c r="I35" s="496" t="s">
        <v>654</v>
      </c>
      <c r="J35" s="263"/>
      <c r="K35" s="263"/>
      <c r="L35" s="263"/>
      <c r="M35" s="263"/>
      <c r="N35" s="263"/>
      <c r="O35" s="263"/>
      <c r="P35" s="274"/>
      <c r="Q35" s="274"/>
      <c r="R35" s="350"/>
      <c r="S35" s="496" t="s">
        <v>656</v>
      </c>
      <c r="T35" s="263"/>
      <c r="U35" s="263"/>
      <c r="V35" s="263"/>
      <c r="W35" s="263"/>
      <c r="X35" s="263"/>
      <c r="Y35" s="263"/>
      <c r="Z35" s="274"/>
      <c r="AA35" s="274"/>
      <c r="AB35" s="274"/>
      <c r="AC35" s="642"/>
      <c r="AD35" s="643"/>
      <c r="AE35" s="372" t="s">
        <v>659</v>
      </c>
      <c r="AF35" s="372"/>
      <c r="AG35" s="372"/>
      <c r="AH35" s="372"/>
      <c r="AI35" s="372"/>
      <c r="AJ35" s="373"/>
    </row>
    <row r="36" spans="2:36" ht="17.25" customHeight="1" thickTop="1">
      <c r="B36" s="351" t="s">
        <v>184</v>
      </c>
      <c r="C36" s="346" t="s">
        <v>428</v>
      </c>
      <c r="D36" s="300"/>
      <c r="E36" s="352"/>
      <c r="F36" s="495">
        <v>13.66</v>
      </c>
      <c r="G36" s="354" t="s">
        <v>393</v>
      </c>
      <c r="H36" s="354"/>
      <c r="I36" s="513" t="s">
        <v>611</v>
      </c>
      <c r="J36" s="355" t="s">
        <v>429</v>
      </c>
      <c r="K36" s="356"/>
      <c r="L36" s="356"/>
      <c r="M36" s="302" t="s">
        <v>425</v>
      </c>
      <c r="N36" s="302"/>
      <c r="O36" s="357"/>
      <c r="P36" s="357"/>
      <c r="Q36" s="357"/>
      <c r="R36" s="358"/>
      <c r="S36" s="513" t="s">
        <v>611</v>
      </c>
      <c r="T36" s="355" t="s">
        <v>429</v>
      </c>
      <c r="U36" s="356"/>
      <c r="V36" s="356"/>
      <c r="W36" s="302" t="s">
        <v>425</v>
      </c>
      <c r="X36" s="302"/>
      <c r="Y36" s="357"/>
      <c r="Z36" s="357"/>
      <c r="AA36" s="357"/>
      <c r="AB36" s="358"/>
      <c r="AC36" s="87"/>
      <c r="AD36" s="87" t="s">
        <v>158</v>
      </c>
      <c r="AE36" s="87"/>
      <c r="AF36" s="87"/>
      <c r="AG36" s="87"/>
      <c r="AH36" s="87"/>
      <c r="AI36" s="87"/>
      <c r="AJ36" s="127"/>
    </row>
    <row r="37" spans="2:36" ht="17.25" customHeight="1">
      <c r="B37" s="361">
        <v>4.65</v>
      </c>
      <c r="C37" s="620" t="s">
        <v>431</v>
      </c>
      <c r="D37" s="621"/>
      <c r="E37" s="612" t="s">
        <v>367</v>
      </c>
      <c r="F37" s="622"/>
      <c r="G37" s="621" t="s">
        <v>432</v>
      </c>
      <c r="H37" s="622"/>
      <c r="I37" s="514"/>
      <c r="J37" s="609">
        <v>20567.4</v>
      </c>
      <c r="K37" s="610"/>
      <c r="L37" s="611"/>
      <c r="M37" s="614">
        <v>1</v>
      </c>
      <c r="N37" s="615"/>
      <c r="O37" s="616"/>
      <c r="P37" s="614">
        <v>1</v>
      </c>
      <c r="Q37" s="615"/>
      <c r="R37" s="616"/>
      <c r="S37" s="514"/>
      <c r="T37" s="609">
        <v>6670.7</v>
      </c>
      <c r="U37" s="610"/>
      <c r="V37" s="611"/>
      <c r="W37" s="614">
        <v>1</v>
      </c>
      <c r="X37" s="615"/>
      <c r="Y37" s="616"/>
      <c r="Z37" s="614">
        <v>1</v>
      </c>
      <c r="AA37" s="615"/>
      <c r="AB37" s="644"/>
      <c r="AC37" s="313"/>
      <c r="AD37" s="236"/>
      <c r="AE37" s="313"/>
      <c r="AF37" s="313"/>
      <c r="AG37" s="313"/>
      <c r="AH37" s="313"/>
      <c r="AI37" s="313"/>
      <c r="AJ37" s="315"/>
    </row>
    <row r="38" spans="2:36" ht="17.25" customHeight="1">
      <c r="B38" s="362" t="s">
        <v>125</v>
      </c>
      <c r="C38" s="620" t="s">
        <v>436</v>
      </c>
      <c r="D38" s="621"/>
      <c r="E38" s="612" t="s">
        <v>437</v>
      </c>
      <c r="F38" s="622"/>
      <c r="G38" s="612" t="s">
        <v>438</v>
      </c>
      <c r="H38" s="613"/>
      <c r="I38" s="514"/>
      <c r="J38" s="516">
        <v>1.036</v>
      </c>
      <c r="K38" s="517"/>
      <c r="L38" s="518"/>
      <c r="M38" s="516">
        <v>1</v>
      </c>
      <c r="N38" s="517"/>
      <c r="O38" s="518"/>
      <c r="P38" s="519">
        <v>0.9</v>
      </c>
      <c r="Q38" s="520"/>
      <c r="R38" s="521"/>
      <c r="S38" s="514"/>
      <c r="T38" s="516">
        <v>1.66</v>
      </c>
      <c r="U38" s="517"/>
      <c r="V38" s="518"/>
      <c r="W38" s="516">
        <v>1</v>
      </c>
      <c r="X38" s="517"/>
      <c r="Y38" s="518"/>
      <c r="Z38" s="519">
        <v>0.9</v>
      </c>
      <c r="AA38" s="520"/>
      <c r="AB38" s="521"/>
      <c r="AC38" s="312"/>
      <c r="AD38" s="313"/>
      <c r="AE38" s="313"/>
      <c r="AF38" s="313"/>
      <c r="AG38" s="313"/>
      <c r="AH38" s="313"/>
      <c r="AI38" s="313"/>
      <c r="AJ38" s="315"/>
    </row>
    <row r="39" spans="2:36" ht="17.25" customHeight="1">
      <c r="B39" s="363"/>
      <c r="C39" s="623" t="s">
        <v>439</v>
      </c>
      <c r="D39" s="624"/>
      <c r="E39" s="625" t="s">
        <v>440</v>
      </c>
      <c r="F39" s="624"/>
      <c r="G39" s="627" t="s">
        <v>441</v>
      </c>
      <c r="H39" s="628"/>
      <c r="I39" s="515"/>
      <c r="J39" s="629">
        <v>1.151</v>
      </c>
      <c r="K39" s="630"/>
      <c r="L39" s="631"/>
      <c r="M39" s="629">
        <v>4.602</v>
      </c>
      <c r="N39" s="630"/>
      <c r="O39" s="631"/>
      <c r="P39" s="637" t="str">
        <f>IF(J39&gt;=$AI$15,"OK","NG")</f>
        <v>OK</v>
      </c>
      <c r="Q39" s="638"/>
      <c r="R39" s="639"/>
      <c r="S39" s="515"/>
      <c r="T39" s="629">
        <v>1.844</v>
      </c>
      <c r="U39" s="630"/>
      <c r="V39" s="631"/>
      <c r="W39" s="629">
        <v>7.378</v>
      </c>
      <c r="X39" s="630"/>
      <c r="Y39" s="631"/>
      <c r="Z39" s="637" t="str">
        <f>IF(T39&gt;=$AI$15,"OK","NG")</f>
        <v>OK</v>
      </c>
      <c r="AA39" s="638"/>
      <c r="AB39" s="639"/>
      <c r="AC39" s="313"/>
      <c r="AD39" s="313"/>
      <c r="AE39" s="313"/>
      <c r="AF39" s="313"/>
      <c r="AG39" s="313"/>
      <c r="AH39" s="313"/>
      <c r="AI39" s="313"/>
      <c r="AJ39" s="315"/>
    </row>
    <row r="40" spans="2:36" ht="17.25" customHeight="1">
      <c r="B40" s="312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5"/>
      <c r="AC40" s="313"/>
      <c r="AD40" s="313"/>
      <c r="AE40" s="313"/>
      <c r="AF40" s="313"/>
      <c r="AG40" s="313"/>
      <c r="AH40" s="313"/>
      <c r="AI40" s="313"/>
      <c r="AJ40" s="315"/>
    </row>
    <row r="41" spans="2:36" ht="17.25" customHeight="1">
      <c r="B41" s="316" t="s">
        <v>0</v>
      </c>
      <c r="C41" s="314"/>
      <c r="D41" s="317" t="s">
        <v>144</v>
      </c>
      <c r="E41" s="318"/>
      <c r="F41" s="318" t="s">
        <v>181</v>
      </c>
      <c r="G41" s="314"/>
      <c r="H41" s="314"/>
      <c r="I41" s="565" t="s">
        <v>421</v>
      </c>
      <c r="J41" s="607"/>
      <c r="K41" s="607"/>
      <c r="L41" s="607"/>
      <c r="M41" s="607"/>
      <c r="N41" s="607"/>
      <c r="O41" s="607"/>
      <c r="P41" s="607"/>
      <c r="Q41" s="607"/>
      <c r="R41" s="608"/>
      <c r="S41" s="565" t="s">
        <v>419</v>
      </c>
      <c r="T41" s="607"/>
      <c r="U41" s="607"/>
      <c r="V41" s="607"/>
      <c r="W41" s="607"/>
      <c r="X41" s="607"/>
      <c r="Y41" s="607"/>
      <c r="Z41" s="607"/>
      <c r="AA41" s="607"/>
      <c r="AB41" s="608"/>
      <c r="AC41" s="313"/>
      <c r="AD41" s="313"/>
      <c r="AE41" s="313"/>
      <c r="AF41" s="313"/>
      <c r="AG41" s="313"/>
      <c r="AH41" s="313"/>
      <c r="AI41" s="313"/>
      <c r="AJ41" s="315"/>
    </row>
    <row r="42" spans="2:36" ht="17.25" customHeight="1">
      <c r="B42" s="338"/>
      <c r="C42" s="339" t="s">
        <v>182</v>
      </c>
      <c r="D42" s="340"/>
      <c r="E42" s="341"/>
      <c r="F42" s="341"/>
      <c r="G42" s="342" t="s">
        <v>183</v>
      </c>
      <c r="H42" s="340"/>
      <c r="I42" s="493"/>
      <c r="J42" s="268" t="s">
        <v>422</v>
      </c>
      <c r="K42" s="268"/>
      <c r="L42" s="268"/>
      <c r="M42" s="320"/>
      <c r="N42" s="343"/>
      <c r="O42" s="617">
        <v>660.3</v>
      </c>
      <c r="P42" s="618"/>
      <c r="Q42" s="619"/>
      <c r="R42" s="344" t="s">
        <v>423</v>
      </c>
      <c r="S42" s="493"/>
      <c r="T42" s="268" t="s">
        <v>422</v>
      </c>
      <c r="U42" s="268"/>
      <c r="V42" s="268"/>
      <c r="W42" s="320"/>
      <c r="X42" s="343"/>
      <c r="Y42" s="617">
        <v>1587.5</v>
      </c>
      <c r="Z42" s="618"/>
      <c r="AA42" s="619"/>
      <c r="AB42" s="344" t="s">
        <v>423</v>
      </c>
      <c r="AC42" s="313"/>
      <c r="AD42" s="313"/>
      <c r="AE42" s="313"/>
      <c r="AF42" s="313"/>
      <c r="AG42" s="313"/>
      <c r="AH42" s="313"/>
      <c r="AI42" s="313"/>
      <c r="AJ42" s="315"/>
    </row>
    <row r="43" spans="2:36" ht="17.25" customHeight="1">
      <c r="B43" s="374">
        <v>1</v>
      </c>
      <c r="C43" s="346" t="s">
        <v>424</v>
      </c>
      <c r="D43" s="300"/>
      <c r="E43" s="300"/>
      <c r="F43" s="300"/>
      <c r="G43" s="300"/>
      <c r="H43" s="300"/>
      <c r="I43" s="494"/>
      <c r="J43" s="522" t="s">
        <v>425</v>
      </c>
      <c r="K43" s="531"/>
      <c r="L43" s="523"/>
      <c r="M43" s="522" t="s">
        <v>248</v>
      </c>
      <c r="N43" s="531"/>
      <c r="O43" s="531"/>
      <c r="P43" s="531"/>
      <c r="Q43" s="531"/>
      <c r="R43" s="626"/>
      <c r="S43" s="494"/>
      <c r="T43" s="524" t="s">
        <v>425</v>
      </c>
      <c r="U43" s="525"/>
      <c r="V43" s="525"/>
      <c r="W43" s="522" t="s">
        <v>248</v>
      </c>
      <c r="X43" s="531"/>
      <c r="Y43" s="531"/>
      <c r="Z43" s="531"/>
      <c r="AA43" s="531"/>
      <c r="AB43" s="626"/>
      <c r="AC43" s="313"/>
      <c r="AD43" s="313"/>
      <c r="AE43" s="313"/>
      <c r="AF43" s="313"/>
      <c r="AG43" s="313"/>
      <c r="AH43" s="313"/>
      <c r="AI43" s="313"/>
      <c r="AJ43" s="315"/>
    </row>
    <row r="44" spans="2:36" ht="17.25" customHeight="1">
      <c r="B44" s="347"/>
      <c r="C44" s="346" t="s">
        <v>426</v>
      </c>
      <c r="D44" s="300"/>
      <c r="E44" s="300"/>
      <c r="F44" s="300"/>
      <c r="G44" s="300"/>
      <c r="H44" s="300"/>
      <c r="I44" s="494" t="s">
        <v>653</v>
      </c>
      <c r="J44" s="524" t="s">
        <v>425</v>
      </c>
      <c r="K44" s="525"/>
      <c r="L44" s="526"/>
      <c r="M44" s="349"/>
      <c r="N44" s="274"/>
      <c r="O44" s="274"/>
      <c r="P44" s="274"/>
      <c r="Q44" s="274"/>
      <c r="R44" s="350"/>
      <c r="S44" s="494" t="s">
        <v>655</v>
      </c>
      <c r="T44" s="524" t="s">
        <v>425</v>
      </c>
      <c r="U44" s="525"/>
      <c r="V44" s="525"/>
      <c r="W44" s="349"/>
      <c r="X44" s="274"/>
      <c r="Y44" s="274"/>
      <c r="Z44" s="274"/>
      <c r="AA44" s="274"/>
      <c r="AB44" s="350"/>
      <c r="AC44" s="313"/>
      <c r="AD44" s="313"/>
      <c r="AE44" s="313"/>
      <c r="AF44" s="313"/>
      <c r="AG44" s="313"/>
      <c r="AH44" s="313"/>
      <c r="AI44" s="313"/>
      <c r="AJ44" s="315"/>
    </row>
    <row r="45" spans="2:36" ht="17.25" customHeight="1">
      <c r="B45" s="351" t="s">
        <v>115</v>
      </c>
      <c r="C45" s="346" t="s">
        <v>427</v>
      </c>
      <c r="D45" s="300"/>
      <c r="E45" s="300"/>
      <c r="F45" s="300"/>
      <c r="G45" s="300"/>
      <c r="H45" s="300"/>
      <c r="I45" s="496" t="s">
        <v>657</v>
      </c>
      <c r="J45" s="263"/>
      <c r="K45" s="263"/>
      <c r="L45" s="263"/>
      <c r="M45" s="263"/>
      <c r="N45" s="263"/>
      <c r="O45" s="263"/>
      <c r="P45" s="274"/>
      <c r="Q45" s="274"/>
      <c r="R45" s="350"/>
      <c r="S45" s="496" t="s">
        <v>668</v>
      </c>
      <c r="T45" s="263"/>
      <c r="U45" s="263"/>
      <c r="V45" s="263"/>
      <c r="W45" s="263"/>
      <c r="X45" s="263"/>
      <c r="Y45" s="263"/>
      <c r="Z45" s="274"/>
      <c r="AA45" s="274"/>
      <c r="AB45" s="350"/>
      <c r="AC45" s="313" t="s">
        <v>448</v>
      </c>
      <c r="AD45" s="313"/>
      <c r="AE45" s="313"/>
      <c r="AF45" s="313"/>
      <c r="AG45" s="313"/>
      <c r="AH45" s="313"/>
      <c r="AI45" s="313"/>
      <c r="AJ45" s="315"/>
    </row>
    <row r="46" spans="2:36" ht="17.25" customHeight="1">
      <c r="B46" s="351" t="s">
        <v>184</v>
      </c>
      <c r="C46" s="346" t="s">
        <v>428</v>
      </c>
      <c r="D46" s="300"/>
      <c r="E46" s="352"/>
      <c r="F46" s="353">
        <v>4.83</v>
      </c>
      <c r="G46" s="354" t="s">
        <v>393</v>
      </c>
      <c r="H46" s="354"/>
      <c r="I46" s="513" t="s">
        <v>611</v>
      </c>
      <c r="J46" s="355" t="s">
        <v>429</v>
      </c>
      <c r="K46" s="356"/>
      <c r="L46" s="356"/>
      <c r="M46" s="302" t="s">
        <v>425</v>
      </c>
      <c r="N46" s="302"/>
      <c r="O46" s="357"/>
      <c r="P46" s="357"/>
      <c r="Q46" s="357"/>
      <c r="R46" s="358"/>
      <c r="S46" s="513" t="s">
        <v>611</v>
      </c>
      <c r="T46" s="355" t="s">
        <v>429</v>
      </c>
      <c r="U46" s="356"/>
      <c r="V46" s="356"/>
      <c r="W46" s="302" t="s">
        <v>425</v>
      </c>
      <c r="X46" s="302"/>
      <c r="Y46" s="357"/>
      <c r="Z46" s="357"/>
      <c r="AA46" s="357"/>
      <c r="AB46" s="358"/>
      <c r="AC46" s="327"/>
      <c r="AD46" s="313"/>
      <c r="AE46" s="313"/>
      <c r="AF46" s="313"/>
      <c r="AG46" s="313"/>
      <c r="AH46" s="313"/>
      <c r="AI46" s="313"/>
      <c r="AJ46" s="315"/>
    </row>
    <row r="47" spans="2:36" ht="17.25" customHeight="1" thickBot="1">
      <c r="B47" s="361">
        <v>8.65</v>
      </c>
      <c r="C47" s="620" t="s">
        <v>431</v>
      </c>
      <c r="D47" s="621"/>
      <c r="E47" s="612" t="s">
        <v>367</v>
      </c>
      <c r="F47" s="622"/>
      <c r="G47" s="621" t="s">
        <v>432</v>
      </c>
      <c r="H47" s="622"/>
      <c r="I47" s="514"/>
      <c r="J47" s="609">
        <v>139.5</v>
      </c>
      <c r="K47" s="610"/>
      <c r="L47" s="611"/>
      <c r="M47" s="614">
        <v>1.8</v>
      </c>
      <c r="N47" s="615"/>
      <c r="O47" s="616"/>
      <c r="P47" s="614">
        <v>1</v>
      </c>
      <c r="Q47" s="615"/>
      <c r="R47" s="616"/>
      <c r="S47" s="514"/>
      <c r="T47" s="609">
        <v>313.6</v>
      </c>
      <c r="U47" s="610"/>
      <c r="V47" s="611"/>
      <c r="W47" s="614">
        <v>2.2</v>
      </c>
      <c r="X47" s="615"/>
      <c r="Y47" s="616"/>
      <c r="Z47" s="614">
        <v>1</v>
      </c>
      <c r="AA47" s="615"/>
      <c r="AB47" s="644"/>
      <c r="AC47" s="313"/>
      <c r="AD47" s="313" t="s">
        <v>449</v>
      </c>
      <c r="AE47" s="313"/>
      <c r="AF47" s="313"/>
      <c r="AG47" s="313"/>
      <c r="AH47" s="313"/>
      <c r="AI47" s="313"/>
      <c r="AJ47" s="315"/>
    </row>
    <row r="48" spans="2:36" ht="17.25" customHeight="1" thickTop="1">
      <c r="B48" s="362" t="s">
        <v>125</v>
      </c>
      <c r="C48" s="620" t="s">
        <v>436</v>
      </c>
      <c r="D48" s="621"/>
      <c r="E48" s="612" t="s">
        <v>437</v>
      </c>
      <c r="F48" s="622"/>
      <c r="G48" s="612" t="s">
        <v>438</v>
      </c>
      <c r="H48" s="613"/>
      <c r="I48" s="514"/>
      <c r="J48" s="516">
        <v>0.38</v>
      </c>
      <c r="K48" s="517"/>
      <c r="L48" s="518"/>
      <c r="M48" s="516">
        <v>1</v>
      </c>
      <c r="N48" s="517"/>
      <c r="O48" s="518"/>
      <c r="P48" s="519">
        <v>0.9</v>
      </c>
      <c r="Q48" s="520"/>
      <c r="R48" s="521"/>
      <c r="S48" s="514"/>
      <c r="T48" s="516">
        <v>0.435</v>
      </c>
      <c r="U48" s="517"/>
      <c r="V48" s="518"/>
      <c r="W48" s="516">
        <v>1</v>
      </c>
      <c r="X48" s="517"/>
      <c r="Y48" s="518"/>
      <c r="Z48" s="519">
        <v>0.9</v>
      </c>
      <c r="AA48" s="520"/>
      <c r="AB48" s="520"/>
      <c r="AC48" s="645" t="s">
        <v>450</v>
      </c>
      <c r="AD48" s="646"/>
      <c r="AE48" s="646"/>
      <c r="AF48" s="646"/>
      <c r="AG48" s="646"/>
      <c r="AH48" s="646"/>
      <c r="AI48" s="646"/>
      <c r="AJ48" s="647"/>
    </row>
    <row r="49" spans="2:36" ht="17.25" customHeight="1">
      <c r="B49" s="363"/>
      <c r="C49" s="623" t="s">
        <v>439</v>
      </c>
      <c r="D49" s="624"/>
      <c r="E49" s="625" t="s">
        <v>440</v>
      </c>
      <c r="F49" s="624"/>
      <c r="G49" s="627" t="s">
        <v>441</v>
      </c>
      <c r="H49" s="628"/>
      <c r="I49" s="515"/>
      <c r="J49" s="629">
        <v>0.423</v>
      </c>
      <c r="K49" s="630"/>
      <c r="L49" s="631"/>
      <c r="M49" s="629">
        <v>0.845</v>
      </c>
      <c r="N49" s="630"/>
      <c r="O49" s="631"/>
      <c r="P49" s="637" t="str">
        <f>IF(J49&gt;=$AI$15,"OK","NG")</f>
        <v>NG</v>
      </c>
      <c r="Q49" s="638"/>
      <c r="R49" s="639"/>
      <c r="S49" s="515"/>
      <c r="T49" s="629">
        <v>0.483</v>
      </c>
      <c r="U49" s="630"/>
      <c r="V49" s="631"/>
      <c r="W49" s="629">
        <v>0.795</v>
      </c>
      <c r="X49" s="630"/>
      <c r="Y49" s="631"/>
      <c r="Z49" s="637" t="str">
        <f>IF(T49&gt;=$AI$15,"OK","NG")</f>
        <v>NG</v>
      </c>
      <c r="AA49" s="638"/>
      <c r="AB49" s="638"/>
      <c r="AC49" s="491" t="s">
        <v>658</v>
      </c>
      <c r="AD49" s="313"/>
      <c r="AE49" s="313"/>
      <c r="AF49" s="313"/>
      <c r="AG49" s="313"/>
      <c r="AH49" s="377"/>
      <c r="AI49" s="377"/>
      <c r="AJ49" s="378"/>
    </row>
    <row r="50" spans="2:36" ht="17.25" customHeight="1">
      <c r="B50" s="312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491" t="s">
        <v>662</v>
      </c>
      <c r="AD50" s="313"/>
      <c r="AE50" s="313"/>
      <c r="AF50" s="313"/>
      <c r="AG50" s="313"/>
      <c r="AH50" s="379"/>
      <c r="AI50" s="379"/>
      <c r="AJ50" s="380"/>
    </row>
    <row r="51" spans="2:36" ht="17.25" customHeight="1">
      <c r="B51" s="316" t="s">
        <v>0</v>
      </c>
      <c r="C51" s="314"/>
      <c r="D51" s="317" t="s">
        <v>144</v>
      </c>
      <c r="E51" s="318"/>
      <c r="F51" s="318" t="s">
        <v>181</v>
      </c>
      <c r="G51" s="314"/>
      <c r="H51" s="314"/>
      <c r="I51" s="565" t="s">
        <v>421</v>
      </c>
      <c r="J51" s="607"/>
      <c r="K51" s="607"/>
      <c r="L51" s="607"/>
      <c r="M51" s="607"/>
      <c r="N51" s="607"/>
      <c r="O51" s="607"/>
      <c r="P51" s="607"/>
      <c r="Q51" s="607"/>
      <c r="R51" s="608"/>
      <c r="S51" s="565" t="s">
        <v>419</v>
      </c>
      <c r="T51" s="607"/>
      <c r="U51" s="607"/>
      <c r="V51" s="607"/>
      <c r="W51" s="607"/>
      <c r="X51" s="607"/>
      <c r="Y51" s="607"/>
      <c r="Z51" s="607"/>
      <c r="AA51" s="607"/>
      <c r="AB51" s="607"/>
      <c r="AC51" s="491" t="s">
        <v>663</v>
      </c>
      <c r="AD51" s="313"/>
      <c r="AE51" s="313"/>
      <c r="AF51" s="313"/>
      <c r="AG51" s="313"/>
      <c r="AH51" s="379"/>
      <c r="AI51" s="379"/>
      <c r="AJ51" s="380"/>
    </row>
    <row r="52" spans="2:36" ht="17.25" customHeight="1">
      <c r="B52" s="338"/>
      <c r="C52" s="339" t="s">
        <v>182</v>
      </c>
      <c r="D52" s="340"/>
      <c r="E52" s="341"/>
      <c r="F52" s="341"/>
      <c r="G52" s="342" t="s">
        <v>183</v>
      </c>
      <c r="H52" s="340"/>
      <c r="I52" s="381"/>
      <c r="J52" s="268" t="s">
        <v>422</v>
      </c>
      <c r="K52" s="268"/>
      <c r="L52" s="268"/>
      <c r="M52" s="320"/>
      <c r="N52" s="343"/>
      <c r="O52" s="382"/>
      <c r="P52" s="382"/>
      <c r="Q52" s="382"/>
      <c r="R52" s="344" t="s">
        <v>423</v>
      </c>
      <c r="S52" s="381"/>
      <c r="T52" s="268" t="s">
        <v>422</v>
      </c>
      <c r="U52" s="268"/>
      <c r="V52" s="268"/>
      <c r="W52" s="320"/>
      <c r="X52" s="343"/>
      <c r="Y52" s="382"/>
      <c r="Z52" s="382"/>
      <c r="AA52" s="382"/>
      <c r="AB52" s="268" t="s">
        <v>423</v>
      </c>
      <c r="AC52" s="491" t="s">
        <v>666</v>
      </c>
      <c r="AD52" s="313"/>
      <c r="AE52" s="313"/>
      <c r="AF52" s="313"/>
      <c r="AG52" s="313"/>
      <c r="AH52" s="379"/>
      <c r="AI52" s="379"/>
      <c r="AJ52" s="380"/>
    </row>
    <row r="53" spans="2:36" ht="17.25" customHeight="1">
      <c r="B53" s="374"/>
      <c r="C53" s="346" t="s">
        <v>424</v>
      </c>
      <c r="D53" s="300"/>
      <c r="E53" s="300"/>
      <c r="F53" s="300"/>
      <c r="G53" s="300"/>
      <c r="H53" s="300"/>
      <c r="I53" s="383"/>
      <c r="J53" s="522" t="s">
        <v>425</v>
      </c>
      <c r="K53" s="531"/>
      <c r="L53" s="523"/>
      <c r="M53" s="522" t="s">
        <v>248</v>
      </c>
      <c r="N53" s="531"/>
      <c r="O53" s="531"/>
      <c r="P53" s="531"/>
      <c r="Q53" s="531"/>
      <c r="R53" s="626"/>
      <c r="S53" s="383"/>
      <c r="T53" s="524" t="s">
        <v>425</v>
      </c>
      <c r="U53" s="525"/>
      <c r="V53" s="525"/>
      <c r="W53" s="522" t="s">
        <v>248</v>
      </c>
      <c r="X53" s="531"/>
      <c r="Y53" s="531"/>
      <c r="Z53" s="531"/>
      <c r="AA53" s="531"/>
      <c r="AB53" s="531"/>
      <c r="AC53" s="491" t="s">
        <v>667</v>
      </c>
      <c r="AD53" s="313"/>
      <c r="AE53" s="313"/>
      <c r="AF53" s="313"/>
      <c r="AG53" s="313"/>
      <c r="AH53" s="379"/>
      <c r="AI53" s="379"/>
      <c r="AJ53" s="380"/>
    </row>
    <row r="54" spans="2:36" ht="17.25" customHeight="1">
      <c r="B54" s="347"/>
      <c r="C54" s="346" t="s">
        <v>426</v>
      </c>
      <c r="D54" s="300"/>
      <c r="E54" s="300"/>
      <c r="F54" s="300"/>
      <c r="G54" s="300"/>
      <c r="H54" s="300"/>
      <c r="I54" s="383"/>
      <c r="J54" s="524" t="s">
        <v>425</v>
      </c>
      <c r="K54" s="525"/>
      <c r="L54" s="526"/>
      <c r="M54" s="349"/>
      <c r="N54" s="274"/>
      <c r="O54" s="274"/>
      <c r="P54" s="274"/>
      <c r="Q54" s="274"/>
      <c r="R54" s="350"/>
      <c r="S54" s="383"/>
      <c r="T54" s="524" t="s">
        <v>425</v>
      </c>
      <c r="U54" s="525"/>
      <c r="V54" s="525"/>
      <c r="W54" s="349"/>
      <c r="X54" s="274"/>
      <c r="Y54" s="274"/>
      <c r="Z54" s="274"/>
      <c r="AA54" s="274"/>
      <c r="AB54" s="274"/>
      <c r="AC54" s="376"/>
      <c r="AD54" s="313"/>
      <c r="AE54" s="313"/>
      <c r="AF54" s="313"/>
      <c r="AG54" s="313"/>
      <c r="AH54" s="379"/>
      <c r="AI54" s="379"/>
      <c r="AJ54" s="380"/>
    </row>
    <row r="55" spans="2:36" ht="17.25" customHeight="1">
      <c r="B55" s="351" t="s">
        <v>115</v>
      </c>
      <c r="C55" s="346" t="s">
        <v>427</v>
      </c>
      <c r="D55" s="300"/>
      <c r="E55" s="300"/>
      <c r="F55" s="300"/>
      <c r="G55" s="300"/>
      <c r="H55" s="300"/>
      <c r="I55" s="383"/>
      <c r="J55" s="263"/>
      <c r="K55" s="263"/>
      <c r="L55" s="263"/>
      <c r="M55" s="263"/>
      <c r="N55" s="263"/>
      <c r="O55" s="263"/>
      <c r="P55" s="274"/>
      <c r="Q55" s="274"/>
      <c r="R55" s="350"/>
      <c r="S55" s="383"/>
      <c r="T55" s="263"/>
      <c r="U55" s="263"/>
      <c r="V55" s="263"/>
      <c r="W55" s="263"/>
      <c r="X55" s="263"/>
      <c r="Y55" s="263"/>
      <c r="Z55" s="274"/>
      <c r="AA55" s="274"/>
      <c r="AB55" s="274"/>
      <c r="AC55" s="376"/>
      <c r="AD55" s="313"/>
      <c r="AE55" s="313"/>
      <c r="AF55" s="313"/>
      <c r="AG55" s="313"/>
      <c r="AH55" s="379"/>
      <c r="AI55" s="379"/>
      <c r="AJ55" s="380"/>
    </row>
    <row r="56" spans="2:36" ht="17.25" customHeight="1">
      <c r="B56" s="351" t="s">
        <v>184</v>
      </c>
      <c r="C56" s="346" t="s">
        <v>428</v>
      </c>
      <c r="D56" s="300"/>
      <c r="E56" s="352"/>
      <c r="F56" s="384"/>
      <c r="G56" s="354" t="s">
        <v>393</v>
      </c>
      <c r="H56" s="354"/>
      <c r="I56" s="383"/>
      <c r="J56" s="355" t="s">
        <v>429</v>
      </c>
      <c r="K56" s="356"/>
      <c r="L56" s="356"/>
      <c r="M56" s="302" t="s">
        <v>425</v>
      </c>
      <c r="N56" s="302"/>
      <c r="O56" s="357"/>
      <c r="P56" s="357"/>
      <c r="Q56" s="357"/>
      <c r="R56" s="358"/>
      <c r="S56" s="383"/>
      <c r="T56" s="355" t="s">
        <v>429</v>
      </c>
      <c r="U56" s="356"/>
      <c r="V56" s="356"/>
      <c r="W56" s="302" t="s">
        <v>425</v>
      </c>
      <c r="X56" s="302"/>
      <c r="Y56" s="357"/>
      <c r="Z56" s="357"/>
      <c r="AA56" s="357"/>
      <c r="AB56" s="357"/>
      <c r="AC56" s="376"/>
      <c r="AD56" s="313"/>
      <c r="AE56" s="313"/>
      <c r="AF56" s="313"/>
      <c r="AG56" s="313"/>
      <c r="AH56" s="379"/>
      <c r="AI56" s="379"/>
      <c r="AJ56" s="380"/>
    </row>
    <row r="57" spans="2:36" ht="17.25" customHeight="1">
      <c r="B57" s="375"/>
      <c r="C57" s="620" t="s">
        <v>431</v>
      </c>
      <c r="D57" s="621"/>
      <c r="E57" s="612" t="s">
        <v>367</v>
      </c>
      <c r="F57" s="622"/>
      <c r="G57" s="621" t="s">
        <v>432</v>
      </c>
      <c r="H57" s="622"/>
      <c r="I57" s="383"/>
      <c r="J57" s="385"/>
      <c r="K57" s="385"/>
      <c r="L57" s="385"/>
      <c r="M57" s="386"/>
      <c r="N57" s="386"/>
      <c r="O57" s="387"/>
      <c r="P57" s="388"/>
      <c r="Q57" s="388"/>
      <c r="R57" s="389"/>
      <c r="S57" s="383"/>
      <c r="T57" s="385"/>
      <c r="U57" s="385"/>
      <c r="V57" s="385"/>
      <c r="W57" s="386"/>
      <c r="X57" s="386"/>
      <c r="Y57" s="387"/>
      <c r="Z57" s="388"/>
      <c r="AA57" s="388"/>
      <c r="AB57" s="390"/>
      <c r="AC57" s="376"/>
      <c r="AD57" s="313"/>
      <c r="AE57" s="313"/>
      <c r="AF57" s="313"/>
      <c r="AG57" s="313"/>
      <c r="AH57" s="379"/>
      <c r="AI57" s="379"/>
      <c r="AJ57" s="380"/>
    </row>
    <row r="58" spans="2:36" ht="17.25" customHeight="1">
      <c r="B58" s="362" t="s">
        <v>125</v>
      </c>
      <c r="C58" s="620" t="s">
        <v>436</v>
      </c>
      <c r="D58" s="621"/>
      <c r="E58" s="612" t="s">
        <v>437</v>
      </c>
      <c r="F58" s="622"/>
      <c r="G58" s="612" t="s">
        <v>438</v>
      </c>
      <c r="H58" s="613"/>
      <c r="I58" s="383"/>
      <c r="J58" s="391"/>
      <c r="K58" s="391"/>
      <c r="L58" s="391"/>
      <c r="M58" s="392"/>
      <c r="N58" s="392"/>
      <c r="O58" s="393"/>
      <c r="P58" s="394"/>
      <c r="Q58" s="394"/>
      <c r="R58" s="395"/>
      <c r="S58" s="383"/>
      <c r="T58" s="391"/>
      <c r="U58" s="391"/>
      <c r="V58" s="391"/>
      <c r="W58" s="392"/>
      <c r="X58" s="392"/>
      <c r="Y58" s="393"/>
      <c r="Z58" s="394"/>
      <c r="AA58" s="394"/>
      <c r="AB58" s="396"/>
      <c r="AC58" s="376"/>
      <c r="AD58" s="313"/>
      <c r="AE58" s="313"/>
      <c r="AF58" s="313"/>
      <c r="AG58" s="313"/>
      <c r="AH58" s="379"/>
      <c r="AI58" s="379"/>
      <c r="AJ58" s="380"/>
    </row>
    <row r="59" spans="2:36" ht="17.25" customHeight="1" thickBot="1">
      <c r="B59" s="363"/>
      <c r="C59" s="623" t="s">
        <v>439</v>
      </c>
      <c r="D59" s="624"/>
      <c r="E59" s="625" t="s">
        <v>440</v>
      </c>
      <c r="F59" s="624"/>
      <c r="G59" s="627" t="s">
        <v>441</v>
      </c>
      <c r="H59" s="628"/>
      <c r="I59" s="397"/>
      <c r="J59" s="398"/>
      <c r="K59" s="398"/>
      <c r="L59" s="398"/>
      <c r="M59" s="399"/>
      <c r="N59" s="399"/>
      <c r="O59" s="400"/>
      <c r="P59" s="401"/>
      <c r="Q59" s="401"/>
      <c r="R59" s="402"/>
      <c r="S59" s="397"/>
      <c r="T59" s="398"/>
      <c r="U59" s="398"/>
      <c r="V59" s="398"/>
      <c r="W59" s="399"/>
      <c r="X59" s="399"/>
      <c r="Y59" s="400"/>
      <c r="Z59" s="401"/>
      <c r="AA59" s="401"/>
      <c r="AB59" s="402"/>
      <c r="AC59" s="403"/>
      <c r="AD59" s="404"/>
      <c r="AE59" s="404"/>
      <c r="AF59" s="404"/>
      <c r="AG59" s="404"/>
      <c r="AH59" s="405"/>
      <c r="AI59" s="405"/>
      <c r="AJ59" s="406"/>
    </row>
    <row r="60" spans="2:24" ht="14.25" customHeight="1" thickTop="1">
      <c r="B60" s="87"/>
      <c r="C60" s="136"/>
      <c r="D60" s="138"/>
      <c r="E60" s="139"/>
      <c r="F60" s="139"/>
      <c r="G60" s="87"/>
      <c r="H60" s="87"/>
      <c r="I60" s="140"/>
      <c r="J60" s="140"/>
      <c r="K60" s="140"/>
      <c r="L60" s="141"/>
      <c r="M60" s="141"/>
      <c r="N60" s="140"/>
      <c r="O60" s="140"/>
      <c r="P60" s="140"/>
      <c r="Q60" s="141"/>
      <c r="R60" s="135"/>
      <c r="S60" s="87"/>
      <c r="T60" s="87"/>
      <c r="U60" s="87"/>
      <c r="V60" s="87"/>
      <c r="W60" s="87"/>
      <c r="X60" s="87"/>
    </row>
    <row r="61" spans="2:24" ht="14.25" customHeight="1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</sheetData>
  <sheetProtection/>
  <mergeCells count="200">
    <mergeCell ref="T11:U11"/>
    <mergeCell ref="C59:D59"/>
    <mergeCell ref="E59:F59"/>
    <mergeCell ref="G59:H59"/>
    <mergeCell ref="J54:L54"/>
    <mergeCell ref="C58:D58"/>
    <mergeCell ref="E58:F58"/>
    <mergeCell ref="G58:H58"/>
    <mergeCell ref="T54:V54"/>
    <mergeCell ref="C57:D57"/>
    <mergeCell ref="E57:F57"/>
    <mergeCell ref="G57:H57"/>
    <mergeCell ref="T49:V49"/>
    <mergeCell ref="W49:Y49"/>
    <mergeCell ref="C49:D49"/>
    <mergeCell ref="E49:F49"/>
    <mergeCell ref="G49:H49"/>
    <mergeCell ref="I46:I49"/>
    <mergeCell ref="C47:D47"/>
    <mergeCell ref="E47:F47"/>
    <mergeCell ref="Z49:AB49"/>
    <mergeCell ref="I51:R51"/>
    <mergeCell ref="S51:AB51"/>
    <mergeCell ref="J53:L53"/>
    <mergeCell ref="M53:R53"/>
    <mergeCell ref="T53:V53"/>
    <mergeCell ref="W53:AB53"/>
    <mergeCell ref="M49:O49"/>
    <mergeCell ref="P49:R49"/>
    <mergeCell ref="J49:L49"/>
    <mergeCell ref="P47:R47"/>
    <mergeCell ref="C48:D48"/>
    <mergeCell ref="E48:F48"/>
    <mergeCell ref="G48:H48"/>
    <mergeCell ref="J48:L48"/>
    <mergeCell ref="G47:H47"/>
    <mergeCell ref="J47:L47"/>
    <mergeCell ref="M47:O47"/>
    <mergeCell ref="W47:Y47"/>
    <mergeCell ref="Z47:AB47"/>
    <mergeCell ref="T47:V47"/>
    <mergeCell ref="T43:V43"/>
    <mergeCell ref="AC48:AJ48"/>
    <mergeCell ref="T48:V48"/>
    <mergeCell ref="W48:Y48"/>
    <mergeCell ref="Z48:AB48"/>
    <mergeCell ref="T39:V39"/>
    <mergeCell ref="O42:Q42"/>
    <mergeCell ref="M43:R43"/>
    <mergeCell ref="W43:AB43"/>
    <mergeCell ref="J44:L44"/>
    <mergeCell ref="Z39:AB39"/>
    <mergeCell ref="I41:R41"/>
    <mergeCell ref="S41:AB41"/>
    <mergeCell ref="J43:L43"/>
    <mergeCell ref="T44:V44"/>
    <mergeCell ref="Y32:AA32"/>
    <mergeCell ref="J34:L34"/>
    <mergeCell ref="Z37:AB37"/>
    <mergeCell ref="T38:V38"/>
    <mergeCell ref="W38:Y38"/>
    <mergeCell ref="Y42:AA42"/>
    <mergeCell ref="W39:Y39"/>
    <mergeCell ref="Z38:AB38"/>
    <mergeCell ref="T34:V34"/>
    <mergeCell ref="S36:S39"/>
    <mergeCell ref="C39:D39"/>
    <mergeCell ref="E39:F39"/>
    <mergeCell ref="G39:H39"/>
    <mergeCell ref="J39:L39"/>
    <mergeCell ref="M39:O39"/>
    <mergeCell ref="P39:R39"/>
    <mergeCell ref="C38:D38"/>
    <mergeCell ref="E38:F38"/>
    <mergeCell ref="G38:H38"/>
    <mergeCell ref="J38:L38"/>
    <mergeCell ref="M38:O38"/>
    <mergeCell ref="P38:R38"/>
    <mergeCell ref="AC34:AD35"/>
    <mergeCell ref="C37:D37"/>
    <mergeCell ref="E37:F37"/>
    <mergeCell ref="G37:H37"/>
    <mergeCell ref="J37:L37"/>
    <mergeCell ref="M37:O37"/>
    <mergeCell ref="P37:R37"/>
    <mergeCell ref="T37:V37"/>
    <mergeCell ref="W37:Y37"/>
    <mergeCell ref="I36:I39"/>
    <mergeCell ref="AC32:AD33"/>
    <mergeCell ref="J33:L33"/>
    <mergeCell ref="M33:R33"/>
    <mergeCell ref="T33:V33"/>
    <mergeCell ref="W33:AB33"/>
    <mergeCell ref="P28:R28"/>
    <mergeCell ref="O32:Q32"/>
    <mergeCell ref="M29:O29"/>
    <mergeCell ref="P29:R29"/>
    <mergeCell ref="Z29:AB29"/>
    <mergeCell ref="AH29:AI29"/>
    <mergeCell ref="I31:R31"/>
    <mergeCell ref="S31:AB31"/>
    <mergeCell ref="M28:O28"/>
    <mergeCell ref="T23:V23"/>
    <mergeCell ref="W23:AB23"/>
    <mergeCell ref="M27:O27"/>
    <mergeCell ref="T28:V28"/>
    <mergeCell ref="W28:Y28"/>
    <mergeCell ref="Z28:AB28"/>
    <mergeCell ref="Y22:AA22"/>
    <mergeCell ref="J23:L23"/>
    <mergeCell ref="M23:R23"/>
    <mergeCell ref="T24:V24"/>
    <mergeCell ref="G29:H29"/>
    <mergeCell ref="J29:L29"/>
    <mergeCell ref="P27:R27"/>
    <mergeCell ref="S26:S29"/>
    <mergeCell ref="T29:V29"/>
    <mergeCell ref="W29:Y29"/>
    <mergeCell ref="C27:D27"/>
    <mergeCell ref="E27:F27"/>
    <mergeCell ref="G27:H27"/>
    <mergeCell ref="J27:L27"/>
    <mergeCell ref="C29:D29"/>
    <mergeCell ref="E29:F29"/>
    <mergeCell ref="C28:D28"/>
    <mergeCell ref="I26:I29"/>
    <mergeCell ref="E28:F28"/>
    <mergeCell ref="AC19:AJ19"/>
    <mergeCell ref="I21:R21"/>
    <mergeCell ref="S21:AB21"/>
    <mergeCell ref="T27:V27"/>
    <mergeCell ref="G28:H28"/>
    <mergeCell ref="J28:L28"/>
    <mergeCell ref="J24:L24"/>
    <mergeCell ref="W27:Y27"/>
    <mergeCell ref="Z27:AB27"/>
    <mergeCell ref="O22:Q22"/>
    <mergeCell ref="C18:E18"/>
    <mergeCell ref="F18:H18"/>
    <mergeCell ref="I18:R18"/>
    <mergeCell ref="S18:AB18"/>
    <mergeCell ref="F19:H19"/>
    <mergeCell ref="I19:R19"/>
    <mergeCell ref="S19:AB19"/>
    <mergeCell ref="C17:E17"/>
    <mergeCell ref="F17:H17"/>
    <mergeCell ref="I17:R17"/>
    <mergeCell ref="S17:AB17"/>
    <mergeCell ref="AG17:AJ17"/>
    <mergeCell ref="AC17:AF17"/>
    <mergeCell ref="S15:AB15"/>
    <mergeCell ref="AC15:AD15"/>
    <mergeCell ref="AI15:AJ15"/>
    <mergeCell ref="F16:H16"/>
    <mergeCell ref="I16:AB16"/>
    <mergeCell ref="AC16:AD16"/>
    <mergeCell ref="AI16:AJ16"/>
    <mergeCell ref="B10:C10"/>
    <mergeCell ref="D10:G10"/>
    <mergeCell ref="H10:I10"/>
    <mergeCell ref="B12:G12"/>
    <mergeCell ref="H12:I12"/>
    <mergeCell ref="I15:R15"/>
    <mergeCell ref="AE4:AJ4"/>
    <mergeCell ref="B5:C5"/>
    <mergeCell ref="G5:H5"/>
    <mergeCell ref="I5:J5"/>
    <mergeCell ref="Q5:R5"/>
    <mergeCell ref="S5:T5"/>
    <mergeCell ref="V5:X5"/>
    <mergeCell ref="Y5:Z5"/>
    <mergeCell ref="AB5:AD5"/>
    <mergeCell ref="AE5:AJ5"/>
    <mergeCell ref="E3:F3"/>
    <mergeCell ref="H3:I3"/>
    <mergeCell ref="B4:D4"/>
    <mergeCell ref="S4:U4"/>
    <mergeCell ref="AB4:AD4"/>
    <mergeCell ref="B8:C8"/>
    <mergeCell ref="D8:G8"/>
    <mergeCell ref="AB6:AD6"/>
    <mergeCell ref="B6:C6"/>
    <mergeCell ref="D6:E6"/>
    <mergeCell ref="D9:G9"/>
    <mergeCell ref="AE6:AJ6"/>
    <mergeCell ref="D7:G7"/>
    <mergeCell ref="N7:O7"/>
    <mergeCell ref="I6:R6"/>
    <mergeCell ref="S6:AA6"/>
    <mergeCell ref="G6:H6"/>
    <mergeCell ref="S46:S49"/>
    <mergeCell ref="M48:O48"/>
    <mergeCell ref="P48:R48"/>
    <mergeCell ref="AC10:AD10"/>
    <mergeCell ref="D11:G11"/>
    <mergeCell ref="H11:I11"/>
    <mergeCell ref="N12:O12"/>
    <mergeCell ref="B13:G13"/>
    <mergeCell ref="H13:I13"/>
    <mergeCell ref="N13:O13"/>
  </mergeCells>
  <printOptions horizontalCentered="1" verticalCentered="1"/>
  <pageMargins left="0" right="0" top="0.3937007874015748" bottom="0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74"/>
  <sheetViews>
    <sheetView showGridLines="0" zoomScalePageLayoutView="0" workbookViewId="0" topLeftCell="A1">
      <selection activeCell="U2" sqref="U2"/>
    </sheetView>
  </sheetViews>
  <sheetFormatPr defaultColWidth="9.00390625" defaultRowHeight="13.5"/>
  <cols>
    <col min="1" max="1" width="2.25390625" style="83" customWidth="1"/>
    <col min="2" max="2" width="4.25390625" style="83" customWidth="1"/>
    <col min="3" max="7" width="4.375" style="83" customWidth="1"/>
    <col min="8" max="21" width="4.75390625" style="83" customWidth="1"/>
    <col min="22" max="24" width="4.375" style="83" customWidth="1"/>
    <col min="25" max="25" width="6.75390625" style="83" customWidth="1"/>
    <col min="26" max="26" width="3.625" style="83" customWidth="1"/>
    <col min="27" max="27" width="7.625" style="83" customWidth="1"/>
    <col min="28" max="16384" width="9.00390625" style="83" customWidth="1"/>
  </cols>
  <sheetData>
    <row r="1" spans="2:30" ht="18" customHeight="1">
      <c r="B1" s="84" t="s">
        <v>188</v>
      </c>
      <c r="C1" s="84" t="s">
        <v>189</v>
      </c>
      <c r="D1" s="84" t="s">
        <v>190</v>
      </c>
      <c r="E1" s="84" t="s">
        <v>191</v>
      </c>
      <c r="F1" s="84" t="s">
        <v>192</v>
      </c>
      <c r="G1" s="84" t="s">
        <v>193</v>
      </c>
      <c r="H1" s="84" t="s">
        <v>194</v>
      </c>
      <c r="I1" s="84" t="s">
        <v>195</v>
      </c>
      <c r="J1" s="85" t="s">
        <v>196</v>
      </c>
      <c r="K1" s="85"/>
      <c r="L1" s="85"/>
      <c r="M1" s="85" t="s">
        <v>456</v>
      </c>
      <c r="N1" s="145"/>
      <c r="O1" s="651" t="s">
        <v>664</v>
      </c>
      <c r="P1" s="651"/>
      <c r="Q1" s="651"/>
      <c r="R1" s="651"/>
      <c r="S1" s="651"/>
      <c r="T1" s="651"/>
      <c r="U1" s="85" t="s">
        <v>455</v>
      </c>
      <c r="V1" s="85"/>
      <c r="W1" s="85" t="s">
        <v>127</v>
      </c>
      <c r="X1" s="85"/>
      <c r="Y1" s="85" t="s">
        <v>128</v>
      </c>
      <c r="Z1" s="85" t="s">
        <v>129</v>
      </c>
      <c r="AA1" s="86"/>
      <c r="AB1" s="87"/>
      <c r="AC1" s="87"/>
      <c r="AD1" s="87"/>
    </row>
    <row r="2" spans="2:30" ht="15.75" customHeight="1">
      <c r="B2" s="88" t="s">
        <v>130</v>
      </c>
      <c r="C2" s="85"/>
      <c r="D2" s="85"/>
      <c r="E2" s="89" t="s">
        <v>197</v>
      </c>
      <c r="F2" s="90"/>
      <c r="G2" s="85"/>
      <c r="H2" s="85" t="s">
        <v>131</v>
      </c>
      <c r="I2" s="85"/>
      <c r="J2" s="85"/>
      <c r="K2" s="85" t="s">
        <v>198</v>
      </c>
      <c r="L2" s="85"/>
      <c r="M2" s="85"/>
      <c r="N2" s="85"/>
      <c r="O2" s="85"/>
      <c r="P2" s="85"/>
      <c r="Q2" s="85"/>
      <c r="R2" s="85" t="s">
        <v>132</v>
      </c>
      <c r="S2" s="85"/>
      <c r="T2" s="85" t="s">
        <v>71</v>
      </c>
      <c r="U2" s="91"/>
      <c r="V2" s="91"/>
      <c r="W2" s="91"/>
      <c r="X2" s="85" t="s">
        <v>72</v>
      </c>
      <c r="Y2" s="91"/>
      <c r="Z2" s="91"/>
      <c r="AA2" s="119"/>
      <c r="AB2" s="87"/>
      <c r="AC2" s="87"/>
      <c r="AD2" s="87"/>
    </row>
    <row r="3" spans="2:30" ht="18" customHeight="1">
      <c r="B3" s="92" t="s">
        <v>199</v>
      </c>
      <c r="C3" s="93"/>
      <c r="D3" s="146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6" t="s">
        <v>200</v>
      </c>
      <c r="T3" s="98"/>
      <c r="U3" s="97" t="s">
        <v>454</v>
      </c>
      <c r="V3" s="95"/>
      <c r="W3" s="96" t="s">
        <v>201</v>
      </c>
      <c r="X3" s="98"/>
      <c r="Y3" s="652"/>
      <c r="Z3" s="653"/>
      <c r="AA3" s="654"/>
      <c r="AB3" s="87"/>
      <c r="AC3" s="87"/>
      <c r="AD3" s="87"/>
    </row>
    <row r="4" spans="2:30" ht="15" customHeight="1">
      <c r="B4" s="99" t="s">
        <v>133</v>
      </c>
      <c r="C4" s="100"/>
      <c r="D4" s="102" t="s">
        <v>619</v>
      </c>
      <c r="E4" s="101" t="s">
        <v>202</v>
      </c>
      <c r="F4" s="102" t="s">
        <v>612</v>
      </c>
      <c r="G4" s="103"/>
      <c r="H4" s="101" t="s">
        <v>203</v>
      </c>
      <c r="I4" s="104">
        <v>0</v>
      </c>
      <c r="J4" s="100" t="s">
        <v>204</v>
      </c>
      <c r="K4" s="104">
        <v>2</v>
      </c>
      <c r="L4" s="100" t="s">
        <v>205</v>
      </c>
      <c r="M4" s="104">
        <v>0</v>
      </c>
      <c r="N4" s="100" t="s">
        <v>206</v>
      </c>
      <c r="O4" s="101" t="s">
        <v>207</v>
      </c>
      <c r="P4" s="100"/>
      <c r="Q4" s="102" t="s">
        <v>620</v>
      </c>
      <c r="R4" s="103"/>
      <c r="S4" s="101" t="s">
        <v>134</v>
      </c>
      <c r="T4" s="100"/>
      <c r="U4" s="102" t="s">
        <v>621</v>
      </c>
      <c r="V4" s="103"/>
      <c r="W4" s="101" t="s">
        <v>208</v>
      </c>
      <c r="X4" s="100"/>
      <c r="Y4" s="102"/>
      <c r="Z4" s="147"/>
      <c r="AA4" s="148"/>
      <c r="AB4" s="106"/>
      <c r="AC4" s="87"/>
      <c r="AD4" s="87"/>
    </row>
    <row r="5" spans="2:30" ht="15" customHeight="1">
      <c r="B5" s="107" t="s">
        <v>135</v>
      </c>
      <c r="C5" s="108"/>
      <c r="D5" s="149" t="s">
        <v>66</v>
      </c>
      <c r="E5" s="108" t="s">
        <v>136</v>
      </c>
      <c r="F5" s="105" t="s">
        <v>209</v>
      </c>
      <c r="G5" s="108"/>
      <c r="H5" s="105" t="s">
        <v>137</v>
      </c>
      <c r="I5" s="110"/>
      <c r="J5" s="110" t="s">
        <v>453</v>
      </c>
      <c r="K5" s="110"/>
      <c r="L5" s="110"/>
      <c r="M5" s="110"/>
      <c r="N5" s="110"/>
      <c r="O5" s="105" t="s">
        <v>138</v>
      </c>
      <c r="P5" s="110"/>
      <c r="Q5" s="110" t="s">
        <v>210</v>
      </c>
      <c r="R5" s="110"/>
      <c r="S5" s="110"/>
      <c r="T5" s="110"/>
      <c r="U5" s="110"/>
      <c r="V5" s="110"/>
      <c r="W5" s="105" t="s">
        <v>211</v>
      </c>
      <c r="X5" s="108"/>
      <c r="Y5" s="111"/>
      <c r="Z5" s="110"/>
      <c r="AA5" s="150"/>
      <c r="AB5" s="87"/>
      <c r="AC5" s="87"/>
      <c r="AD5" s="87"/>
    </row>
    <row r="6" spans="2:30" ht="15" customHeight="1">
      <c r="B6" s="113"/>
      <c r="C6" s="86"/>
      <c r="D6" s="151" t="s">
        <v>212</v>
      </c>
      <c r="E6" s="100"/>
      <c r="F6" s="100" t="s">
        <v>213</v>
      </c>
      <c r="G6" s="104">
        <v>1</v>
      </c>
      <c r="H6" s="100" t="s">
        <v>282</v>
      </c>
      <c r="I6" s="114">
        <v>2</v>
      </c>
      <c r="J6" s="100" t="s">
        <v>283</v>
      </c>
      <c r="K6" s="103">
        <v>21</v>
      </c>
      <c r="L6" s="100" t="s">
        <v>284</v>
      </c>
      <c r="M6" s="100"/>
      <c r="N6" s="152"/>
      <c r="O6" s="100" t="s">
        <v>282</v>
      </c>
      <c r="P6" s="114"/>
      <c r="Q6" s="100" t="s">
        <v>283</v>
      </c>
      <c r="R6" s="103"/>
      <c r="S6" s="100" t="s">
        <v>284</v>
      </c>
      <c r="T6" s="100"/>
      <c r="U6" s="104"/>
      <c r="V6" s="100" t="s">
        <v>282</v>
      </c>
      <c r="W6" s="114"/>
      <c r="X6" s="100" t="s">
        <v>283</v>
      </c>
      <c r="Y6" s="103"/>
      <c r="Z6" s="100" t="s">
        <v>284</v>
      </c>
      <c r="AA6" s="115"/>
      <c r="AB6" s="87"/>
      <c r="AC6" s="87"/>
      <c r="AD6" s="87"/>
    </row>
    <row r="7" spans="2:30" ht="15" customHeight="1">
      <c r="B7" s="113" t="s">
        <v>139</v>
      </c>
      <c r="C7" s="86"/>
      <c r="D7" s="105" t="s">
        <v>214</v>
      </c>
      <c r="E7" s="108"/>
      <c r="F7" s="108"/>
      <c r="G7" s="105" t="s">
        <v>215</v>
      </c>
      <c r="H7" s="110" t="s">
        <v>285</v>
      </c>
      <c r="I7" s="110"/>
      <c r="J7" s="105" t="s">
        <v>216</v>
      </c>
      <c r="K7" s="110" t="s">
        <v>285</v>
      </c>
      <c r="L7" s="110"/>
      <c r="M7" s="105" t="s">
        <v>286</v>
      </c>
      <c r="N7" s="108"/>
      <c r="O7" s="110" t="s">
        <v>629</v>
      </c>
      <c r="P7" s="110"/>
      <c r="Q7" s="105" t="s">
        <v>287</v>
      </c>
      <c r="R7" s="108"/>
      <c r="S7" s="108"/>
      <c r="T7" s="110" t="s">
        <v>629</v>
      </c>
      <c r="U7" s="110"/>
      <c r="V7" s="105" t="s">
        <v>217</v>
      </c>
      <c r="W7" s="110" t="s">
        <v>630</v>
      </c>
      <c r="X7" s="110"/>
      <c r="Y7" s="110"/>
      <c r="Z7" s="110"/>
      <c r="AA7" s="150"/>
      <c r="AB7" s="87"/>
      <c r="AC7" s="87"/>
      <c r="AD7" s="87"/>
    </row>
    <row r="8" spans="2:30" ht="15" customHeight="1">
      <c r="B8" s="116" t="s">
        <v>288</v>
      </c>
      <c r="C8" s="103"/>
      <c r="D8" s="105" t="s">
        <v>218</v>
      </c>
      <c r="E8" s="108"/>
      <c r="F8" s="108"/>
      <c r="G8" s="105" t="s">
        <v>215</v>
      </c>
      <c r="H8" s="110"/>
      <c r="I8" s="110"/>
      <c r="J8" s="110"/>
      <c r="K8" s="110"/>
      <c r="L8" s="110"/>
      <c r="M8" s="110"/>
      <c r="N8" s="110"/>
      <c r="O8" s="110"/>
      <c r="P8" s="110"/>
      <c r="Q8" s="105" t="s">
        <v>216</v>
      </c>
      <c r="R8" s="110" t="s">
        <v>631</v>
      </c>
      <c r="S8" s="110"/>
      <c r="T8" s="110"/>
      <c r="U8" s="110"/>
      <c r="V8" s="110"/>
      <c r="W8" s="110"/>
      <c r="X8" s="110"/>
      <c r="Y8" s="110"/>
      <c r="Z8" s="110"/>
      <c r="AA8" s="150"/>
      <c r="AB8" s="87"/>
      <c r="AC8" s="87"/>
      <c r="AD8" s="87"/>
    </row>
    <row r="9" spans="2:30" ht="15" customHeight="1">
      <c r="B9" s="113"/>
      <c r="C9" s="86"/>
      <c r="D9" s="149" t="s">
        <v>289</v>
      </c>
      <c r="E9" s="108" t="s">
        <v>219</v>
      </c>
      <c r="F9" s="149"/>
      <c r="G9" s="108" t="s">
        <v>220</v>
      </c>
      <c r="H9" s="149"/>
      <c r="I9" s="108" t="s">
        <v>221</v>
      </c>
      <c r="J9" s="108"/>
      <c r="K9" s="105" t="s">
        <v>222</v>
      </c>
      <c r="L9" s="108"/>
      <c r="M9" s="110"/>
      <c r="N9" s="108" t="s">
        <v>290</v>
      </c>
      <c r="O9" s="105" t="s">
        <v>223</v>
      </c>
      <c r="P9" s="108"/>
      <c r="Q9" s="110"/>
      <c r="R9" s="108" t="s">
        <v>290</v>
      </c>
      <c r="S9" s="105"/>
      <c r="T9" s="108"/>
      <c r="U9" s="108"/>
      <c r="V9" s="117"/>
      <c r="W9" s="86"/>
      <c r="X9" s="118"/>
      <c r="Y9" s="119"/>
      <c r="Z9" s="119"/>
      <c r="AA9" s="120"/>
      <c r="AB9" s="87"/>
      <c r="AC9" s="87"/>
      <c r="AD9" s="87"/>
    </row>
    <row r="10" spans="2:30" ht="15" customHeight="1">
      <c r="B10" s="113" t="s">
        <v>224</v>
      </c>
      <c r="C10" s="86"/>
      <c r="D10" s="149"/>
      <c r="E10" s="108" t="s">
        <v>225</v>
      </c>
      <c r="F10" s="149"/>
      <c r="G10" s="108" t="s">
        <v>291</v>
      </c>
      <c r="H10" s="149" t="s">
        <v>627</v>
      </c>
      <c r="I10" s="108" t="s">
        <v>226</v>
      </c>
      <c r="J10" s="108"/>
      <c r="K10" s="105" t="s">
        <v>227</v>
      </c>
      <c r="L10" s="110">
        <v>400</v>
      </c>
      <c r="M10" s="105" t="s">
        <v>228</v>
      </c>
      <c r="N10" s="110">
        <v>500</v>
      </c>
      <c r="O10" s="108" t="s">
        <v>229</v>
      </c>
      <c r="P10" s="105" t="s">
        <v>230</v>
      </c>
      <c r="Q10" s="110">
        <v>1000</v>
      </c>
      <c r="R10" s="108" t="s">
        <v>229</v>
      </c>
      <c r="S10" s="105" t="s">
        <v>231</v>
      </c>
      <c r="T10" s="108" t="s">
        <v>628</v>
      </c>
      <c r="U10" s="110"/>
      <c r="V10" s="117" t="s">
        <v>232</v>
      </c>
      <c r="W10" s="86"/>
      <c r="X10" s="118"/>
      <c r="Y10" s="119" t="s">
        <v>114</v>
      </c>
      <c r="Z10" s="119"/>
      <c r="AA10" s="120"/>
      <c r="AB10" s="87"/>
      <c r="AC10" s="87"/>
      <c r="AD10" s="87"/>
    </row>
    <row r="11" spans="2:30" ht="14.25" customHeight="1">
      <c r="B11" s="99"/>
      <c r="C11" s="100"/>
      <c r="D11" s="105"/>
      <c r="E11" s="108"/>
      <c r="F11" s="105"/>
      <c r="G11" s="108"/>
      <c r="H11" s="105"/>
      <c r="I11" s="108"/>
      <c r="J11" s="108"/>
      <c r="K11" s="105" t="s">
        <v>227</v>
      </c>
      <c r="L11" s="110"/>
      <c r="M11" s="105" t="s">
        <v>228</v>
      </c>
      <c r="N11" s="110"/>
      <c r="O11" s="108" t="s">
        <v>229</v>
      </c>
      <c r="P11" s="105" t="s">
        <v>230</v>
      </c>
      <c r="Q11" s="110"/>
      <c r="R11" s="108" t="s">
        <v>229</v>
      </c>
      <c r="S11" s="105" t="s">
        <v>231</v>
      </c>
      <c r="T11" s="108"/>
      <c r="U11" s="110"/>
      <c r="V11" s="101"/>
      <c r="W11" s="100"/>
      <c r="X11" s="102"/>
      <c r="Y11" s="103"/>
      <c r="Z11" s="103"/>
      <c r="AA11" s="133"/>
      <c r="AB11" s="87"/>
      <c r="AC11" s="87"/>
      <c r="AD11" s="87"/>
    </row>
    <row r="12" spans="2:30" ht="14.25" customHeight="1">
      <c r="B12" s="107" t="s">
        <v>140</v>
      </c>
      <c r="C12" s="108"/>
      <c r="D12" s="108"/>
      <c r="E12" s="108"/>
      <c r="F12" s="105" t="s">
        <v>141</v>
      </c>
      <c r="G12" s="108"/>
      <c r="H12" s="108" t="s">
        <v>233</v>
      </c>
      <c r="I12" s="108"/>
      <c r="J12" s="108" t="s">
        <v>142</v>
      </c>
      <c r="K12" s="108"/>
      <c r="L12" s="108" t="s">
        <v>233</v>
      </c>
      <c r="M12" s="108"/>
      <c r="N12" s="108" t="s">
        <v>234</v>
      </c>
      <c r="O12" s="108"/>
      <c r="P12" s="108"/>
      <c r="Q12" s="108" t="s">
        <v>233</v>
      </c>
      <c r="R12" s="108"/>
      <c r="S12" s="105" t="s">
        <v>235</v>
      </c>
      <c r="T12" s="108"/>
      <c r="U12" s="108" t="s">
        <v>233</v>
      </c>
      <c r="V12" s="110"/>
      <c r="W12" s="487" t="s">
        <v>598</v>
      </c>
      <c r="X12" s="110"/>
      <c r="Y12" s="110"/>
      <c r="Z12" s="110"/>
      <c r="AA12" s="150"/>
      <c r="AB12" s="87"/>
      <c r="AC12" s="87"/>
      <c r="AD12" s="87"/>
    </row>
    <row r="13" spans="2:30" ht="14.25" customHeight="1">
      <c r="B13" s="121"/>
      <c r="C13" s="123" t="s">
        <v>143</v>
      </c>
      <c r="D13" s="123"/>
      <c r="E13" s="122"/>
      <c r="F13" s="124"/>
      <c r="G13" s="122" t="s">
        <v>236</v>
      </c>
      <c r="H13" s="122" t="s">
        <v>233</v>
      </c>
      <c r="I13" s="122"/>
      <c r="J13" s="122"/>
      <c r="K13" s="122" t="s">
        <v>237</v>
      </c>
      <c r="L13" s="122" t="s">
        <v>233</v>
      </c>
      <c r="M13" s="122"/>
      <c r="N13" s="122"/>
      <c r="O13" s="122" t="s">
        <v>238</v>
      </c>
      <c r="P13" s="122"/>
      <c r="Q13" s="122"/>
      <c r="R13" s="122"/>
      <c r="S13" s="124" t="s">
        <v>239</v>
      </c>
      <c r="T13" s="122"/>
      <c r="U13" s="125" t="s">
        <v>240</v>
      </c>
      <c r="V13" s="125"/>
      <c r="W13" s="125"/>
      <c r="X13" s="125"/>
      <c r="Y13" s="125"/>
      <c r="Z13" s="125"/>
      <c r="AA13" s="153"/>
      <c r="AB13" s="87"/>
      <c r="AC13" s="87"/>
      <c r="AD13" s="87"/>
    </row>
    <row r="14" spans="2:30" ht="13.5" customHeight="1">
      <c r="B14" s="113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132"/>
      <c r="AB14" s="87"/>
      <c r="AC14" s="87"/>
      <c r="AD14" s="87"/>
    </row>
    <row r="15" spans="2:30" ht="16.5" customHeight="1">
      <c r="B15" s="154" t="s">
        <v>0</v>
      </c>
      <c r="C15" s="130"/>
      <c r="D15" s="129" t="s">
        <v>144</v>
      </c>
      <c r="E15" s="155" t="s">
        <v>145</v>
      </c>
      <c r="F15" s="130"/>
      <c r="G15" s="130"/>
      <c r="H15" s="89"/>
      <c r="I15" s="130"/>
      <c r="J15" s="130"/>
      <c r="K15" s="156" t="s">
        <v>146</v>
      </c>
      <c r="L15" s="130"/>
      <c r="M15" s="130"/>
      <c r="N15" s="130"/>
      <c r="O15" s="89"/>
      <c r="P15" s="130"/>
      <c r="Q15" s="130"/>
      <c r="R15" s="156" t="s">
        <v>147</v>
      </c>
      <c r="S15" s="130"/>
      <c r="T15" s="130"/>
      <c r="U15" s="130"/>
      <c r="V15" s="128" t="s">
        <v>241</v>
      </c>
      <c r="W15" s="98"/>
      <c r="X15" s="157">
        <v>2</v>
      </c>
      <c r="Y15" s="98" t="s">
        <v>148</v>
      </c>
      <c r="Z15" s="96" t="s">
        <v>149</v>
      </c>
      <c r="AA15" s="158">
        <v>0.75</v>
      </c>
      <c r="AB15" s="87"/>
      <c r="AC15" s="87"/>
      <c r="AD15" s="87"/>
    </row>
    <row r="16" spans="2:30" ht="14.25" customHeight="1">
      <c r="B16" s="159"/>
      <c r="C16" s="99"/>
      <c r="D16" s="100" t="s">
        <v>242</v>
      </c>
      <c r="E16" s="100"/>
      <c r="F16" s="100"/>
      <c r="G16" s="100"/>
      <c r="H16" s="99"/>
      <c r="I16" s="100"/>
      <c r="J16" s="160">
        <v>0.002</v>
      </c>
      <c r="K16" s="100" t="s">
        <v>243</v>
      </c>
      <c r="L16" s="100"/>
      <c r="M16" s="100" t="s">
        <v>244</v>
      </c>
      <c r="N16" s="103" t="str">
        <f>IF(J16&gt;0.15,"NG","OK")</f>
        <v>OK</v>
      </c>
      <c r="O16" s="99"/>
      <c r="P16" s="100"/>
      <c r="Q16" s="160">
        <v>0.007</v>
      </c>
      <c r="R16" s="100" t="s">
        <v>243</v>
      </c>
      <c r="S16" s="100"/>
      <c r="T16" s="100" t="s">
        <v>244</v>
      </c>
      <c r="U16" s="103" t="str">
        <f>IF(Q16&gt;0.15,"NG","OK")</f>
        <v>OK</v>
      </c>
      <c r="V16" s="107" t="s">
        <v>245</v>
      </c>
      <c r="W16" s="108"/>
      <c r="X16" s="161">
        <v>1</v>
      </c>
      <c r="Y16" s="108" t="s">
        <v>124</v>
      </c>
      <c r="Z16" s="105" t="s">
        <v>149</v>
      </c>
      <c r="AA16" s="162">
        <v>1</v>
      </c>
      <c r="AB16" s="87"/>
      <c r="AC16" s="87"/>
      <c r="AD16" s="87"/>
    </row>
    <row r="17" spans="2:30" ht="14.25" customHeight="1">
      <c r="B17" s="159"/>
      <c r="C17" s="107" t="s">
        <v>246</v>
      </c>
      <c r="D17" s="108"/>
      <c r="E17" s="108"/>
      <c r="F17" s="108"/>
      <c r="G17" s="108"/>
      <c r="H17" s="107"/>
      <c r="I17" s="108"/>
      <c r="J17" s="110">
        <v>1.136</v>
      </c>
      <c r="K17" s="108" t="s">
        <v>270</v>
      </c>
      <c r="L17" s="108"/>
      <c r="M17" s="108" t="s">
        <v>244</v>
      </c>
      <c r="N17" s="110" t="str">
        <f>IF(J17&gt;1.3,"NG","OK")</f>
        <v>OK</v>
      </c>
      <c r="O17" s="107"/>
      <c r="P17" s="108"/>
      <c r="Q17" s="110">
        <v>0.844</v>
      </c>
      <c r="R17" s="108" t="s">
        <v>270</v>
      </c>
      <c r="S17" s="108"/>
      <c r="T17" s="108" t="s">
        <v>244</v>
      </c>
      <c r="U17" s="110" t="str">
        <f>IF(Q17&gt;1.3,"NG","OK")</f>
        <v>OK</v>
      </c>
      <c r="V17" s="107" t="s">
        <v>150</v>
      </c>
      <c r="W17" s="108"/>
      <c r="X17" s="108"/>
      <c r="Y17" s="650" t="s">
        <v>465</v>
      </c>
      <c r="Z17" s="539"/>
      <c r="AA17" s="593"/>
      <c r="AB17" s="87"/>
      <c r="AC17" s="87"/>
      <c r="AD17" s="87"/>
    </row>
    <row r="18" spans="2:30" ht="14.25" customHeight="1">
      <c r="B18" s="163">
        <v>2</v>
      </c>
      <c r="C18" s="107" t="s">
        <v>247</v>
      </c>
      <c r="D18" s="108"/>
      <c r="E18" s="108"/>
      <c r="F18" s="108"/>
      <c r="G18" s="108"/>
      <c r="H18" s="107" t="s">
        <v>233</v>
      </c>
      <c r="I18" s="108"/>
      <c r="J18" s="105" t="s">
        <v>248</v>
      </c>
      <c r="K18" s="108"/>
      <c r="L18" s="108" t="s">
        <v>469</v>
      </c>
      <c r="M18" s="108"/>
      <c r="N18" s="108"/>
      <c r="O18" s="107" t="s">
        <v>233</v>
      </c>
      <c r="P18" s="108"/>
      <c r="Q18" s="105" t="s">
        <v>248</v>
      </c>
      <c r="R18" s="108"/>
      <c r="S18" s="108"/>
      <c r="T18" s="108"/>
      <c r="U18" s="108"/>
      <c r="V18" s="164"/>
      <c r="W18" s="131"/>
      <c r="X18" s="131"/>
      <c r="Y18" s="131" t="s">
        <v>249</v>
      </c>
      <c r="Z18" s="131"/>
      <c r="AA18" s="142"/>
      <c r="AB18" s="87"/>
      <c r="AC18" s="87"/>
      <c r="AD18" s="87"/>
    </row>
    <row r="19" spans="2:30" ht="14.25" customHeight="1">
      <c r="B19" s="159"/>
      <c r="C19" s="107" t="s">
        <v>250</v>
      </c>
      <c r="D19" s="108"/>
      <c r="E19" s="108"/>
      <c r="F19" s="108"/>
      <c r="G19" s="108"/>
      <c r="H19" s="107" t="s">
        <v>233</v>
      </c>
      <c r="I19" s="108"/>
      <c r="J19" s="111"/>
      <c r="K19" s="110"/>
      <c r="L19" s="110"/>
      <c r="M19" s="110"/>
      <c r="N19" s="110"/>
      <c r="O19" s="107" t="s">
        <v>233</v>
      </c>
      <c r="P19" s="108"/>
      <c r="Q19" s="111"/>
      <c r="R19" s="110"/>
      <c r="S19" s="110"/>
      <c r="T19" s="110"/>
      <c r="U19" s="110"/>
      <c r="V19" s="89"/>
      <c r="W19" s="129" t="s">
        <v>251</v>
      </c>
      <c r="X19" s="129"/>
      <c r="Y19" s="129"/>
      <c r="Z19" s="130"/>
      <c r="AA19" s="90"/>
      <c r="AB19" s="87"/>
      <c r="AC19" s="87"/>
      <c r="AD19" s="87"/>
    </row>
    <row r="20" spans="2:30" ht="14.25" customHeight="1">
      <c r="B20" s="165" t="s">
        <v>0</v>
      </c>
      <c r="C20" s="107" t="s">
        <v>252</v>
      </c>
      <c r="D20" s="108"/>
      <c r="E20" s="108"/>
      <c r="F20" s="108" t="s">
        <v>253</v>
      </c>
      <c r="G20" s="108"/>
      <c r="H20" s="166"/>
      <c r="I20" s="167" t="s">
        <v>256</v>
      </c>
      <c r="J20" s="110" t="s">
        <v>254</v>
      </c>
      <c r="K20" s="108"/>
      <c r="L20" s="108" t="s">
        <v>255</v>
      </c>
      <c r="M20" s="168">
        <v>1</v>
      </c>
      <c r="N20" s="110"/>
      <c r="O20" s="166"/>
      <c r="P20" s="167" t="s">
        <v>256</v>
      </c>
      <c r="Q20" s="110" t="s">
        <v>254</v>
      </c>
      <c r="R20" s="108"/>
      <c r="S20" s="108" t="s">
        <v>255</v>
      </c>
      <c r="T20" s="168">
        <v>1</v>
      </c>
      <c r="U20" s="110"/>
      <c r="V20" s="99" t="s">
        <v>257</v>
      </c>
      <c r="W20" s="100"/>
      <c r="X20" s="100" t="s">
        <v>258</v>
      </c>
      <c r="Y20" s="100"/>
      <c r="Z20" s="100" t="s">
        <v>147</v>
      </c>
      <c r="AA20" s="115" t="s">
        <v>153</v>
      </c>
      <c r="AB20" s="87"/>
      <c r="AC20" s="87"/>
      <c r="AD20" s="87"/>
    </row>
    <row r="21" spans="2:30" ht="14.25" customHeight="1">
      <c r="B21" s="165" t="s">
        <v>259</v>
      </c>
      <c r="C21" s="107" t="s">
        <v>260</v>
      </c>
      <c r="D21" s="108"/>
      <c r="E21" s="169">
        <v>9.4</v>
      </c>
      <c r="F21" s="108" t="s">
        <v>290</v>
      </c>
      <c r="G21" s="108"/>
      <c r="H21" s="107" t="s">
        <v>261</v>
      </c>
      <c r="I21" s="108"/>
      <c r="J21" s="108" t="s">
        <v>233</v>
      </c>
      <c r="K21" s="108"/>
      <c r="L21" s="108"/>
      <c r="M21" s="108"/>
      <c r="N21" s="108"/>
      <c r="O21" s="107" t="s">
        <v>261</v>
      </c>
      <c r="P21" s="108"/>
      <c r="Q21" s="108" t="s">
        <v>233</v>
      </c>
      <c r="R21" s="108"/>
      <c r="S21" s="108"/>
      <c r="T21" s="108"/>
      <c r="U21" s="108"/>
      <c r="V21" s="107" t="s">
        <v>151</v>
      </c>
      <c r="W21" s="108"/>
      <c r="X21" s="108"/>
      <c r="Y21" s="108"/>
      <c r="Z21" s="108"/>
      <c r="AA21" s="112"/>
      <c r="AB21" s="87"/>
      <c r="AC21" s="87"/>
      <c r="AD21" s="87"/>
    </row>
    <row r="22" spans="2:30" ht="14.25" customHeight="1">
      <c r="B22" s="170">
        <v>4</v>
      </c>
      <c r="C22" s="107" t="s">
        <v>262</v>
      </c>
      <c r="D22" s="108"/>
      <c r="E22" s="108"/>
      <c r="F22" s="108"/>
      <c r="G22" s="108"/>
      <c r="H22" s="107"/>
      <c r="I22" s="108"/>
      <c r="J22" s="108"/>
      <c r="K22" s="171">
        <v>3.32</v>
      </c>
      <c r="L22" s="108" t="s">
        <v>284</v>
      </c>
      <c r="M22" s="108"/>
      <c r="N22" s="108"/>
      <c r="O22" s="107"/>
      <c r="P22" s="108"/>
      <c r="Q22" s="108"/>
      <c r="R22" s="171">
        <v>2.64</v>
      </c>
      <c r="S22" s="108" t="s">
        <v>284</v>
      </c>
      <c r="T22" s="108"/>
      <c r="U22" s="108"/>
      <c r="V22" s="107"/>
      <c r="W22" s="108"/>
      <c r="X22" s="108"/>
      <c r="Y22" s="108"/>
      <c r="Z22" s="108"/>
      <c r="AA22" s="112"/>
      <c r="AB22" s="87"/>
      <c r="AC22" s="87"/>
      <c r="AD22" s="87"/>
    </row>
    <row r="23" spans="2:30" ht="14.25" customHeight="1">
      <c r="B23" s="165" t="s">
        <v>125</v>
      </c>
      <c r="C23" s="107"/>
      <c r="D23" s="108"/>
      <c r="E23" s="108"/>
      <c r="F23" s="108"/>
      <c r="G23" s="108"/>
      <c r="H23" s="172" t="s">
        <v>263</v>
      </c>
      <c r="I23" s="173" t="s">
        <v>292</v>
      </c>
      <c r="J23" s="173" t="s">
        <v>264</v>
      </c>
      <c r="K23" s="173" t="s">
        <v>265</v>
      </c>
      <c r="L23" s="173" t="s">
        <v>293</v>
      </c>
      <c r="M23" s="173" t="s">
        <v>244</v>
      </c>
      <c r="N23" s="109" t="s">
        <v>266</v>
      </c>
      <c r="O23" s="172" t="s">
        <v>263</v>
      </c>
      <c r="P23" s="173" t="s">
        <v>292</v>
      </c>
      <c r="Q23" s="173" t="s">
        <v>264</v>
      </c>
      <c r="R23" s="173" t="s">
        <v>265</v>
      </c>
      <c r="S23" s="173" t="s">
        <v>293</v>
      </c>
      <c r="T23" s="173" t="s">
        <v>244</v>
      </c>
      <c r="U23" s="108" t="s">
        <v>266</v>
      </c>
      <c r="V23" s="107" t="s">
        <v>267</v>
      </c>
      <c r="W23" s="108"/>
      <c r="X23" s="108"/>
      <c r="Y23" s="108"/>
      <c r="Z23" s="108" t="s">
        <v>147</v>
      </c>
      <c r="AA23" s="112" t="s">
        <v>153</v>
      </c>
      <c r="AB23" s="87"/>
      <c r="AC23" s="87"/>
      <c r="AD23" s="87"/>
    </row>
    <row r="24" spans="2:30" ht="14.25" customHeight="1">
      <c r="B24" s="174"/>
      <c r="C24" s="107"/>
      <c r="D24" s="108" t="s">
        <v>268</v>
      </c>
      <c r="E24" s="108"/>
      <c r="F24" s="108"/>
      <c r="G24" s="108"/>
      <c r="H24" s="175">
        <v>1.055</v>
      </c>
      <c r="I24" s="176">
        <v>0.903</v>
      </c>
      <c r="J24" s="176">
        <v>0.992</v>
      </c>
      <c r="K24" s="176">
        <v>0.945</v>
      </c>
      <c r="L24" s="176">
        <v>0.952</v>
      </c>
      <c r="M24" s="177" t="str">
        <f>IF(K24&gt;AA15,"OK","NG")</f>
        <v>OK</v>
      </c>
      <c r="N24" s="161"/>
      <c r="O24" s="175">
        <v>1.634</v>
      </c>
      <c r="P24" s="176">
        <f>I24</f>
        <v>0.903</v>
      </c>
      <c r="Q24" s="176">
        <f>J24</f>
        <v>0.992</v>
      </c>
      <c r="R24" s="176">
        <v>1.463</v>
      </c>
      <c r="S24" s="176">
        <v>1.475</v>
      </c>
      <c r="T24" s="178" t="str">
        <f>IF(R24&gt;AA15,"OK","NG")</f>
        <v>OK</v>
      </c>
      <c r="U24" s="110"/>
      <c r="V24" s="107" t="s">
        <v>151</v>
      </c>
      <c r="W24" s="108"/>
      <c r="X24" s="108"/>
      <c r="Y24" s="108"/>
      <c r="Z24" s="108"/>
      <c r="AA24" s="112"/>
      <c r="AB24" s="87"/>
      <c r="AC24" s="87"/>
      <c r="AD24" s="87"/>
    </row>
    <row r="25" spans="2:30" ht="14.25" customHeight="1">
      <c r="B25" s="179"/>
      <c r="C25" s="180"/>
      <c r="D25" s="181" t="s">
        <v>272</v>
      </c>
      <c r="E25" s="182"/>
      <c r="F25" s="122" t="s">
        <v>269</v>
      </c>
      <c r="G25" s="122"/>
      <c r="H25" s="183"/>
      <c r="I25" s="184"/>
      <c r="J25" s="184"/>
      <c r="K25" s="184"/>
      <c r="L25" s="184"/>
      <c r="M25" s="185"/>
      <c r="N25" s="186"/>
      <c r="O25" s="183"/>
      <c r="P25" s="184"/>
      <c r="Q25" s="184"/>
      <c r="R25" s="184"/>
      <c r="S25" s="184"/>
      <c r="T25" s="187"/>
      <c r="U25" s="125"/>
      <c r="V25" s="107"/>
      <c r="W25" s="108"/>
      <c r="X25" s="108"/>
      <c r="Y25" s="108"/>
      <c r="Z25" s="108"/>
      <c r="AA25" s="112"/>
      <c r="AB25" s="87"/>
      <c r="AC25" s="87"/>
      <c r="AD25" s="87"/>
    </row>
    <row r="26" spans="2:30" ht="14.25" customHeight="1">
      <c r="B26" s="113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107" t="s">
        <v>152</v>
      </c>
      <c r="W26" s="108"/>
      <c r="X26" s="108"/>
      <c r="Y26" s="108"/>
      <c r="Z26" s="108" t="s">
        <v>147</v>
      </c>
      <c r="AA26" s="112" t="s">
        <v>153</v>
      </c>
      <c r="AB26" s="87"/>
      <c r="AC26" s="87"/>
      <c r="AD26" s="87"/>
    </row>
    <row r="27" spans="2:30" ht="16.5" customHeight="1">
      <c r="B27" s="154" t="s">
        <v>0</v>
      </c>
      <c r="C27" s="130"/>
      <c r="D27" s="129" t="s">
        <v>144</v>
      </c>
      <c r="E27" s="155" t="s">
        <v>145</v>
      </c>
      <c r="F27" s="130"/>
      <c r="G27" s="130"/>
      <c r="H27" s="89"/>
      <c r="I27" s="130"/>
      <c r="J27" s="130"/>
      <c r="K27" s="156" t="s">
        <v>146</v>
      </c>
      <c r="L27" s="130"/>
      <c r="M27" s="130"/>
      <c r="N27" s="130"/>
      <c r="O27" s="89"/>
      <c r="P27" s="130"/>
      <c r="Q27" s="130"/>
      <c r="R27" s="156" t="s">
        <v>147</v>
      </c>
      <c r="S27" s="130"/>
      <c r="T27" s="130"/>
      <c r="U27" s="130"/>
      <c r="V27" s="107" t="s">
        <v>151</v>
      </c>
      <c r="W27" s="108"/>
      <c r="X27" s="108"/>
      <c r="Y27" s="108"/>
      <c r="Z27" s="108"/>
      <c r="AA27" s="112"/>
      <c r="AB27" s="87"/>
      <c r="AC27" s="87"/>
      <c r="AD27" s="87"/>
    </row>
    <row r="28" spans="2:30" ht="14.25" customHeight="1">
      <c r="B28" s="159"/>
      <c r="C28" s="99"/>
      <c r="D28" s="100" t="s">
        <v>242</v>
      </c>
      <c r="E28" s="100"/>
      <c r="F28" s="100"/>
      <c r="G28" s="100"/>
      <c r="H28" s="99"/>
      <c r="I28" s="100"/>
      <c r="J28" s="160">
        <v>0.022</v>
      </c>
      <c r="K28" s="100" t="s">
        <v>243</v>
      </c>
      <c r="L28" s="100"/>
      <c r="M28" s="100" t="s">
        <v>244</v>
      </c>
      <c r="N28" s="103" t="str">
        <f>IF(J28&gt;0.15,"NG","OK")</f>
        <v>OK</v>
      </c>
      <c r="O28" s="99"/>
      <c r="P28" s="100"/>
      <c r="Q28" s="160">
        <v>0.008</v>
      </c>
      <c r="R28" s="100" t="s">
        <v>243</v>
      </c>
      <c r="S28" s="100"/>
      <c r="T28" s="100" t="s">
        <v>244</v>
      </c>
      <c r="U28" s="103" t="str">
        <f>IF(Q28&gt;0.15,"NG","OK")</f>
        <v>OK</v>
      </c>
      <c r="V28" s="107"/>
      <c r="W28" s="108"/>
      <c r="X28" s="108"/>
      <c r="Y28" s="108"/>
      <c r="Z28" s="108"/>
      <c r="AA28" s="112"/>
      <c r="AB28" s="87"/>
      <c r="AC28" s="87"/>
      <c r="AD28" s="87"/>
    </row>
    <row r="29" spans="2:30" ht="14.25" customHeight="1">
      <c r="B29" s="159"/>
      <c r="C29" s="107" t="s">
        <v>246</v>
      </c>
      <c r="D29" s="108"/>
      <c r="E29" s="108"/>
      <c r="F29" s="108"/>
      <c r="G29" s="108"/>
      <c r="H29" s="107"/>
      <c r="I29" s="108"/>
      <c r="J29" s="110">
        <v>0.881</v>
      </c>
      <c r="K29" s="108" t="s">
        <v>270</v>
      </c>
      <c r="L29" s="108"/>
      <c r="M29" s="108" t="s">
        <v>244</v>
      </c>
      <c r="N29" s="110" t="str">
        <f>IF(J29&gt;1.3,"NG","OK")</f>
        <v>OK</v>
      </c>
      <c r="O29" s="107"/>
      <c r="P29" s="108"/>
      <c r="Q29" s="110">
        <v>1.186</v>
      </c>
      <c r="R29" s="108" t="s">
        <v>270</v>
      </c>
      <c r="S29" s="108"/>
      <c r="T29" s="108" t="s">
        <v>244</v>
      </c>
      <c r="U29" s="110" t="str">
        <f>IF(Q29&gt;1.3,"NG","OK")</f>
        <v>OK</v>
      </c>
      <c r="V29" s="107" t="s">
        <v>154</v>
      </c>
      <c r="W29" s="108"/>
      <c r="X29" s="108"/>
      <c r="Y29" s="108"/>
      <c r="Z29" s="108" t="s">
        <v>147</v>
      </c>
      <c r="AA29" s="112" t="s">
        <v>153</v>
      </c>
      <c r="AB29" s="87"/>
      <c r="AC29" s="87"/>
      <c r="AD29" s="87"/>
    </row>
    <row r="30" spans="2:30" ht="14.25" customHeight="1">
      <c r="B30" s="163">
        <v>1</v>
      </c>
      <c r="C30" s="107" t="s">
        <v>247</v>
      </c>
      <c r="D30" s="108"/>
      <c r="E30" s="108"/>
      <c r="F30" s="108"/>
      <c r="G30" s="108"/>
      <c r="H30" s="107" t="s">
        <v>233</v>
      </c>
      <c r="I30" s="108"/>
      <c r="J30" s="105" t="s">
        <v>248</v>
      </c>
      <c r="K30" s="108"/>
      <c r="L30" s="108" t="s">
        <v>469</v>
      </c>
      <c r="M30" s="108"/>
      <c r="N30" s="108"/>
      <c r="O30" s="107" t="s">
        <v>233</v>
      </c>
      <c r="P30" s="108"/>
      <c r="Q30" s="105" t="s">
        <v>248</v>
      </c>
      <c r="R30" s="108"/>
      <c r="S30" s="108"/>
      <c r="T30" s="108"/>
      <c r="U30" s="108"/>
      <c r="V30" s="107" t="s">
        <v>151</v>
      </c>
      <c r="W30" s="108"/>
      <c r="X30" s="108"/>
      <c r="Y30" s="108"/>
      <c r="Z30" s="108"/>
      <c r="AA30" s="112"/>
      <c r="AB30" s="87"/>
      <c r="AC30" s="87"/>
      <c r="AD30" s="87"/>
    </row>
    <row r="31" spans="2:30" ht="14.25" customHeight="1">
      <c r="B31" s="159"/>
      <c r="C31" s="107" t="s">
        <v>250</v>
      </c>
      <c r="D31" s="108"/>
      <c r="E31" s="108"/>
      <c r="F31" s="108"/>
      <c r="G31" s="108"/>
      <c r="H31" s="107" t="s">
        <v>233</v>
      </c>
      <c r="I31" s="108"/>
      <c r="J31" s="111"/>
      <c r="K31" s="110"/>
      <c r="L31" s="110"/>
      <c r="M31" s="110"/>
      <c r="N31" s="110"/>
      <c r="O31" s="107" t="s">
        <v>233</v>
      </c>
      <c r="P31" s="108"/>
      <c r="Q31" s="105"/>
      <c r="R31" s="108"/>
      <c r="S31" s="108"/>
      <c r="T31" s="108"/>
      <c r="U31" s="108"/>
      <c r="V31" s="107"/>
      <c r="W31" s="108"/>
      <c r="X31" s="108"/>
      <c r="Y31" s="108"/>
      <c r="Z31" s="108"/>
      <c r="AA31" s="112"/>
      <c r="AB31" s="87"/>
      <c r="AC31" s="87"/>
      <c r="AD31" s="87"/>
    </row>
    <row r="32" spans="2:30" ht="14.25" customHeight="1">
      <c r="B32" s="165" t="s">
        <v>0</v>
      </c>
      <c r="C32" s="107" t="s">
        <v>252</v>
      </c>
      <c r="D32" s="108"/>
      <c r="E32" s="108"/>
      <c r="F32" s="108" t="s">
        <v>253</v>
      </c>
      <c r="G32" s="108"/>
      <c r="H32" s="166"/>
      <c r="I32" s="167" t="s">
        <v>256</v>
      </c>
      <c r="J32" s="110" t="s">
        <v>254</v>
      </c>
      <c r="K32" s="108"/>
      <c r="L32" s="108" t="s">
        <v>255</v>
      </c>
      <c r="M32" s="168">
        <v>1</v>
      </c>
      <c r="N32" s="110"/>
      <c r="O32" s="107"/>
      <c r="P32" s="167" t="s">
        <v>256</v>
      </c>
      <c r="Q32" s="110" t="s">
        <v>254</v>
      </c>
      <c r="R32" s="108"/>
      <c r="S32" s="108" t="s">
        <v>255</v>
      </c>
      <c r="T32" s="168">
        <v>1</v>
      </c>
      <c r="U32" s="110"/>
      <c r="V32" s="107" t="s">
        <v>271</v>
      </c>
      <c r="W32" s="108"/>
      <c r="X32" s="108"/>
      <c r="Y32" s="108"/>
      <c r="Z32" s="108"/>
      <c r="AA32" s="134" t="s">
        <v>155</v>
      </c>
      <c r="AB32" s="87"/>
      <c r="AC32" s="87"/>
      <c r="AD32" s="87"/>
    </row>
    <row r="33" spans="2:30" ht="14.25" customHeight="1">
      <c r="B33" s="165" t="s">
        <v>259</v>
      </c>
      <c r="C33" s="107" t="s">
        <v>260</v>
      </c>
      <c r="D33" s="108"/>
      <c r="E33" s="169">
        <v>12.9</v>
      </c>
      <c r="F33" s="108" t="s">
        <v>290</v>
      </c>
      <c r="G33" s="108"/>
      <c r="H33" s="107" t="s">
        <v>261</v>
      </c>
      <c r="I33" s="108"/>
      <c r="J33" s="108" t="s">
        <v>233</v>
      </c>
      <c r="K33" s="108"/>
      <c r="L33" s="108"/>
      <c r="M33" s="108"/>
      <c r="N33" s="108"/>
      <c r="O33" s="107" t="s">
        <v>261</v>
      </c>
      <c r="P33" s="108"/>
      <c r="Q33" s="108" t="s">
        <v>233</v>
      </c>
      <c r="R33" s="108"/>
      <c r="S33" s="108"/>
      <c r="T33" s="108"/>
      <c r="U33" s="108"/>
      <c r="V33" s="107" t="s">
        <v>137</v>
      </c>
      <c r="W33" s="108"/>
      <c r="X33" s="108" t="s">
        <v>156</v>
      </c>
      <c r="Y33" s="108" t="s">
        <v>468</v>
      </c>
      <c r="Z33" s="108">
        <v>1</v>
      </c>
      <c r="AA33" s="112" t="s">
        <v>157</v>
      </c>
      <c r="AB33" s="87"/>
      <c r="AC33" s="87"/>
      <c r="AD33" s="87"/>
    </row>
    <row r="34" spans="2:30" ht="14.25" customHeight="1">
      <c r="B34" s="170">
        <v>4.65</v>
      </c>
      <c r="C34" s="107" t="s">
        <v>262</v>
      </c>
      <c r="D34" s="108"/>
      <c r="E34" s="108"/>
      <c r="F34" s="108"/>
      <c r="G34" s="108"/>
      <c r="H34" s="107"/>
      <c r="I34" s="108"/>
      <c r="J34" s="108"/>
      <c r="K34" s="168">
        <v>3.05</v>
      </c>
      <c r="L34" s="108" t="s">
        <v>284</v>
      </c>
      <c r="M34" s="108"/>
      <c r="N34" s="108"/>
      <c r="O34" s="107"/>
      <c r="P34" s="108"/>
      <c r="Q34" s="108"/>
      <c r="R34" s="168">
        <v>2.23</v>
      </c>
      <c r="S34" s="108" t="s">
        <v>284</v>
      </c>
      <c r="T34" s="108"/>
      <c r="U34" s="108"/>
      <c r="V34" s="107"/>
      <c r="W34" s="108"/>
      <c r="X34" s="108"/>
      <c r="Y34" s="108"/>
      <c r="Z34" s="108"/>
      <c r="AA34" s="112"/>
      <c r="AB34" s="87"/>
      <c r="AC34" s="87"/>
      <c r="AD34" s="87"/>
    </row>
    <row r="35" spans="2:30" ht="14.25" customHeight="1">
      <c r="B35" s="165" t="s">
        <v>125</v>
      </c>
      <c r="C35" s="107"/>
      <c r="D35" s="108"/>
      <c r="E35" s="108"/>
      <c r="F35" s="108"/>
      <c r="G35" s="108"/>
      <c r="H35" s="172" t="s">
        <v>263</v>
      </c>
      <c r="I35" s="173" t="s">
        <v>292</v>
      </c>
      <c r="J35" s="173" t="s">
        <v>264</v>
      </c>
      <c r="K35" s="173" t="s">
        <v>265</v>
      </c>
      <c r="L35" s="173" t="s">
        <v>293</v>
      </c>
      <c r="M35" s="173" t="s">
        <v>244</v>
      </c>
      <c r="N35" s="109" t="s">
        <v>266</v>
      </c>
      <c r="O35" s="172" t="s">
        <v>263</v>
      </c>
      <c r="P35" s="173" t="s">
        <v>292</v>
      </c>
      <c r="Q35" s="173" t="s">
        <v>264</v>
      </c>
      <c r="R35" s="173" t="s">
        <v>265</v>
      </c>
      <c r="S35" s="173" t="s">
        <v>293</v>
      </c>
      <c r="T35" s="173" t="s">
        <v>244</v>
      </c>
      <c r="U35" s="108" t="s">
        <v>266</v>
      </c>
      <c r="V35" s="107" t="s">
        <v>138</v>
      </c>
      <c r="W35" s="108"/>
      <c r="X35" s="108" t="s">
        <v>156</v>
      </c>
      <c r="Y35" s="108" t="s">
        <v>185</v>
      </c>
      <c r="Z35" s="108"/>
      <c r="AA35" s="112" t="s">
        <v>157</v>
      </c>
      <c r="AB35" s="87"/>
      <c r="AC35" s="87"/>
      <c r="AD35" s="87"/>
    </row>
    <row r="36" spans="2:30" ht="14.25" customHeight="1">
      <c r="B36" s="174"/>
      <c r="C36" s="107"/>
      <c r="D36" s="108" t="s">
        <v>268</v>
      </c>
      <c r="E36" s="108"/>
      <c r="F36" s="108"/>
      <c r="G36" s="108"/>
      <c r="H36" s="175">
        <v>0.769</v>
      </c>
      <c r="I36" s="176">
        <v>0.903</v>
      </c>
      <c r="J36" s="176">
        <v>0.992</v>
      </c>
      <c r="K36" s="176">
        <v>0.689</v>
      </c>
      <c r="L36" s="176">
        <v>0.694</v>
      </c>
      <c r="M36" s="178" t="str">
        <f>IF(K36&gt;AA15,"OK","NG")</f>
        <v>NG</v>
      </c>
      <c r="N36" s="161"/>
      <c r="O36" s="175">
        <v>1.174</v>
      </c>
      <c r="P36" s="176">
        <f>I36</f>
        <v>0.903</v>
      </c>
      <c r="Q36" s="176">
        <f>J36</f>
        <v>0.992</v>
      </c>
      <c r="R36" s="176">
        <v>1.051</v>
      </c>
      <c r="S36" s="176">
        <v>1.06</v>
      </c>
      <c r="T36" s="178" t="str">
        <f>IF(R36&gt;AA15,"OK","NG")</f>
        <v>OK</v>
      </c>
      <c r="U36" s="110"/>
      <c r="V36" s="107"/>
      <c r="W36" s="108"/>
      <c r="X36" s="108"/>
      <c r="Y36" s="108"/>
      <c r="Z36" s="108"/>
      <c r="AA36" s="112"/>
      <c r="AB36" s="87"/>
      <c r="AC36" s="87"/>
      <c r="AD36" s="87"/>
    </row>
    <row r="37" spans="2:30" ht="14.25" customHeight="1">
      <c r="B37" s="179"/>
      <c r="C37" s="180"/>
      <c r="D37" s="181" t="s">
        <v>272</v>
      </c>
      <c r="E37" s="182"/>
      <c r="F37" s="122" t="s">
        <v>269</v>
      </c>
      <c r="G37" s="122"/>
      <c r="H37" s="183"/>
      <c r="I37" s="184"/>
      <c r="J37" s="184"/>
      <c r="K37" s="184"/>
      <c r="L37" s="184"/>
      <c r="M37" s="187"/>
      <c r="N37" s="186"/>
      <c r="O37" s="183"/>
      <c r="P37" s="184"/>
      <c r="Q37" s="184"/>
      <c r="R37" s="184"/>
      <c r="S37" s="184"/>
      <c r="T37" s="187"/>
      <c r="U37" s="125"/>
      <c r="V37" s="121" t="s">
        <v>273</v>
      </c>
      <c r="W37" s="122"/>
      <c r="X37" s="122" t="s">
        <v>274</v>
      </c>
      <c r="Y37" s="122"/>
      <c r="Z37" s="122"/>
      <c r="AA37" s="126"/>
      <c r="AB37" s="87"/>
      <c r="AC37" s="87"/>
      <c r="AD37" s="87"/>
    </row>
    <row r="38" spans="2:30" ht="14.25" customHeight="1">
      <c r="B38" s="113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9"/>
      <c r="W38" s="130" t="s">
        <v>0</v>
      </c>
      <c r="X38" s="188" t="s">
        <v>275</v>
      </c>
      <c r="Y38" s="130"/>
      <c r="Z38" s="188" t="s">
        <v>276</v>
      </c>
      <c r="AA38" s="90"/>
      <c r="AB38" s="87"/>
      <c r="AC38" s="87"/>
      <c r="AD38" s="87"/>
    </row>
    <row r="39" spans="2:30" ht="16.5" customHeight="1">
      <c r="B39" s="154" t="s">
        <v>0</v>
      </c>
      <c r="C39" s="130"/>
      <c r="D39" s="129" t="s">
        <v>144</v>
      </c>
      <c r="E39" s="155" t="s">
        <v>145</v>
      </c>
      <c r="F39" s="130"/>
      <c r="G39" s="130"/>
      <c r="H39" s="89"/>
      <c r="I39" s="130"/>
      <c r="J39" s="130"/>
      <c r="K39" s="156" t="s">
        <v>146</v>
      </c>
      <c r="L39" s="130"/>
      <c r="M39" s="130"/>
      <c r="N39" s="130"/>
      <c r="O39" s="89"/>
      <c r="P39" s="130"/>
      <c r="Q39" s="130"/>
      <c r="R39" s="156" t="s">
        <v>147</v>
      </c>
      <c r="S39" s="130"/>
      <c r="T39" s="130"/>
      <c r="U39" s="130"/>
      <c r="V39" s="128"/>
      <c r="W39" s="98"/>
      <c r="X39" s="189"/>
      <c r="Y39" s="157"/>
      <c r="Z39" s="189"/>
      <c r="AA39" s="190"/>
      <c r="AB39" s="87"/>
      <c r="AC39" s="87"/>
      <c r="AD39" s="87"/>
    </row>
    <row r="40" spans="2:30" ht="14.25" customHeight="1">
      <c r="B40" s="159"/>
      <c r="C40" s="99"/>
      <c r="D40" s="100" t="s">
        <v>242</v>
      </c>
      <c r="E40" s="100"/>
      <c r="F40" s="100"/>
      <c r="G40" s="100"/>
      <c r="H40" s="99"/>
      <c r="I40" s="100"/>
      <c r="J40" s="103"/>
      <c r="K40" s="100" t="s">
        <v>243</v>
      </c>
      <c r="L40" s="100"/>
      <c r="M40" s="100" t="s">
        <v>244</v>
      </c>
      <c r="N40" s="103"/>
      <c r="O40" s="99"/>
      <c r="P40" s="100"/>
      <c r="Q40" s="103"/>
      <c r="R40" s="100" t="s">
        <v>243</v>
      </c>
      <c r="S40" s="100"/>
      <c r="T40" s="100" t="s">
        <v>244</v>
      </c>
      <c r="U40" s="103"/>
      <c r="V40" s="107"/>
      <c r="W40" s="108" t="s">
        <v>294</v>
      </c>
      <c r="X40" s="149"/>
      <c r="Y40" s="161"/>
      <c r="Z40" s="149"/>
      <c r="AA40" s="191"/>
      <c r="AB40" s="87"/>
      <c r="AC40" s="87"/>
      <c r="AD40" s="87"/>
    </row>
    <row r="41" spans="2:30" ht="14.25" customHeight="1">
      <c r="B41" s="159"/>
      <c r="C41" s="107" t="s">
        <v>246</v>
      </c>
      <c r="D41" s="108"/>
      <c r="E41" s="108"/>
      <c r="F41" s="108"/>
      <c r="G41" s="108"/>
      <c r="H41" s="107"/>
      <c r="I41" s="108"/>
      <c r="J41" s="110"/>
      <c r="K41" s="108" t="s">
        <v>270</v>
      </c>
      <c r="L41" s="108"/>
      <c r="M41" s="108" t="s">
        <v>244</v>
      </c>
      <c r="N41" s="110"/>
      <c r="O41" s="107"/>
      <c r="P41" s="108"/>
      <c r="Q41" s="110"/>
      <c r="R41" s="108" t="s">
        <v>270</v>
      </c>
      <c r="S41" s="108"/>
      <c r="T41" s="108" t="s">
        <v>244</v>
      </c>
      <c r="U41" s="110"/>
      <c r="V41" s="107"/>
      <c r="W41" s="108" t="s">
        <v>295</v>
      </c>
      <c r="X41" s="149"/>
      <c r="Y41" s="161"/>
      <c r="Z41" s="149"/>
      <c r="AA41" s="191"/>
      <c r="AB41" s="87"/>
      <c r="AC41" s="87"/>
      <c r="AD41" s="87"/>
    </row>
    <row r="42" spans="2:30" ht="14.25" customHeight="1">
      <c r="B42" s="163"/>
      <c r="C42" s="107" t="s">
        <v>247</v>
      </c>
      <c r="D42" s="108"/>
      <c r="E42" s="108"/>
      <c r="F42" s="108"/>
      <c r="G42" s="108"/>
      <c r="H42" s="107" t="s">
        <v>233</v>
      </c>
      <c r="I42" s="108"/>
      <c r="J42" s="105" t="s">
        <v>248</v>
      </c>
      <c r="K42" s="108"/>
      <c r="L42" s="108"/>
      <c r="M42" s="108"/>
      <c r="N42" s="108"/>
      <c r="O42" s="107" t="s">
        <v>233</v>
      </c>
      <c r="P42" s="108"/>
      <c r="Q42" s="105" t="s">
        <v>248</v>
      </c>
      <c r="R42" s="108"/>
      <c r="S42" s="108"/>
      <c r="T42" s="108"/>
      <c r="U42" s="108"/>
      <c r="V42" s="107"/>
      <c r="W42" s="108" t="s">
        <v>277</v>
      </c>
      <c r="X42" s="149"/>
      <c r="Y42" s="161"/>
      <c r="Z42" s="149"/>
      <c r="AA42" s="191"/>
      <c r="AB42" s="87"/>
      <c r="AC42" s="87"/>
      <c r="AD42" s="87"/>
    </row>
    <row r="43" spans="2:30" ht="14.25" customHeight="1">
      <c r="B43" s="159"/>
      <c r="C43" s="107" t="s">
        <v>250</v>
      </c>
      <c r="D43" s="108"/>
      <c r="E43" s="108"/>
      <c r="F43" s="108"/>
      <c r="G43" s="108"/>
      <c r="H43" s="107" t="s">
        <v>233</v>
      </c>
      <c r="I43" s="108"/>
      <c r="J43" s="111"/>
      <c r="K43" s="110"/>
      <c r="L43" s="110"/>
      <c r="M43" s="110"/>
      <c r="N43" s="110"/>
      <c r="O43" s="107" t="s">
        <v>233</v>
      </c>
      <c r="P43" s="108"/>
      <c r="Q43" s="111"/>
      <c r="R43" s="110"/>
      <c r="S43" s="110"/>
      <c r="T43" s="110"/>
      <c r="U43" s="110"/>
      <c r="V43" s="107"/>
      <c r="W43" s="108" t="s">
        <v>278</v>
      </c>
      <c r="X43" s="149"/>
      <c r="Y43" s="161"/>
      <c r="Z43" s="149"/>
      <c r="AA43" s="191"/>
      <c r="AB43" s="87"/>
      <c r="AC43" s="87"/>
      <c r="AD43" s="87"/>
    </row>
    <row r="44" spans="2:30" ht="14.25" customHeight="1">
      <c r="B44" s="165" t="s">
        <v>0</v>
      </c>
      <c r="C44" s="107" t="s">
        <v>252</v>
      </c>
      <c r="D44" s="108"/>
      <c r="E44" s="108"/>
      <c r="F44" s="108" t="s">
        <v>253</v>
      </c>
      <c r="G44" s="108"/>
      <c r="H44" s="107"/>
      <c r="I44" s="167"/>
      <c r="J44" s="110" t="s">
        <v>254</v>
      </c>
      <c r="K44" s="108"/>
      <c r="L44" s="108" t="s">
        <v>255</v>
      </c>
      <c r="M44" s="168"/>
      <c r="N44" s="110"/>
      <c r="O44" s="107"/>
      <c r="P44" s="167"/>
      <c r="Q44" s="110" t="s">
        <v>254</v>
      </c>
      <c r="R44" s="108"/>
      <c r="S44" s="108" t="s">
        <v>255</v>
      </c>
      <c r="T44" s="168"/>
      <c r="U44" s="110"/>
      <c r="V44" s="107"/>
      <c r="W44" s="108" t="s">
        <v>279</v>
      </c>
      <c r="X44" s="149"/>
      <c r="Y44" s="161">
        <v>2</v>
      </c>
      <c r="Z44" s="149"/>
      <c r="AA44" s="191">
        <v>2</v>
      </c>
      <c r="AB44" s="87"/>
      <c r="AC44" s="87"/>
      <c r="AD44" s="87"/>
    </row>
    <row r="45" spans="2:30" ht="14.25" customHeight="1">
      <c r="B45" s="165" t="s">
        <v>259</v>
      </c>
      <c r="C45" s="107" t="s">
        <v>260</v>
      </c>
      <c r="D45" s="108"/>
      <c r="E45" s="169"/>
      <c r="F45" s="108" t="s">
        <v>290</v>
      </c>
      <c r="G45" s="108"/>
      <c r="H45" s="107" t="s">
        <v>261</v>
      </c>
      <c r="I45" s="108"/>
      <c r="J45" s="108" t="s">
        <v>233</v>
      </c>
      <c r="K45" s="108"/>
      <c r="L45" s="108"/>
      <c r="M45" s="108"/>
      <c r="N45" s="108"/>
      <c r="O45" s="107" t="s">
        <v>261</v>
      </c>
      <c r="P45" s="108"/>
      <c r="Q45" s="108" t="s">
        <v>233</v>
      </c>
      <c r="R45" s="108"/>
      <c r="S45" s="108"/>
      <c r="T45" s="108"/>
      <c r="U45" s="108"/>
      <c r="V45" s="164"/>
      <c r="W45" s="131" t="s">
        <v>280</v>
      </c>
      <c r="X45" s="192"/>
      <c r="Y45" s="193">
        <v>4</v>
      </c>
      <c r="Z45" s="192"/>
      <c r="AA45" s="194">
        <v>2</v>
      </c>
      <c r="AB45" s="87"/>
      <c r="AC45" s="87"/>
      <c r="AD45" s="87"/>
    </row>
    <row r="46" spans="2:30" ht="14.25" customHeight="1">
      <c r="B46" s="170"/>
      <c r="C46" s="107" t="s">
        <v>262</v>
      </c>
      <c r="D46" s="108"/>
      <c r="E46" s="108"/>
      <c r="F46" s="108"/>
      <c r="G46" s="108"/>
      <c r="H46" s="107"/>
      <c r="I46" s="108"/>
      <c r="J46" s="108"/>
      <c r="K46" s="168"/>
      <c r="L46" s="108" t="s">
        <v>284</v>
      </c>
      <c r="M46" s="108"/>
      <c r="N46" s="108"/>
      <c r="O46" s="107"/>
      <c r="P46" s="108"/>
      <c r="Q46" s="108"/>
      <c r="R46" s="168"/>
      <c r="S46" s="108" t="s">
        <v>284</v>
      </c>
      <c r="T46" s="108"/>
      <c r="U46" s="108"/>
      <c r="V46" s="89" t="s">
        <v>281</v>
      </c>
      <c r="W46" s="130"/>
      <c r="X46" s="195"/>
      <c r="Y46" s="196">
        <v>4.5</v>
      </c>
      <c r="Z46" s="195"/>
      <c r="AA46" s="410">
        <v>9.3</v>
      </c>
      <c r="AB46" s="87"/>
      <c r="AC46" s="87"/>
      <c r="AD46" s="87"/>
    </row>
    <row r="47" spans="2:30" ht="14.25" customHeight="1">
      <c r="B47" s="165" t="s">
        <v>125</v>
      </c>
      <c r="C47" s="107"/>
      <c r="D47" s="108"/>
      <c r="E47" s="108"/>
      <c r="F47" s="108"/>
      <c r="G47" s="108"/>
      <c r="H47" s="172" t="s">
        <v>263</v>
      </c>
      <c r="I47" s="173" t="s">
        <v>292</v>
      </c>
      <c r="J47" s="173" t="s">
        <v>264</v>
      </c>
      <c r="K47" s="173" t="s">
        <v>265</v>
      </c>
      <c r="L47" s="173" t="s">
        <v>293</v>
      </c>
      <c r="M47" s="173" t="s">
        <v>244</v>
      </c>
      <c r="N47" s="109" t="s">
        <v>266</v>
      </c>
      <c r="O47" s="172" t="s">
        <v>263</v>
      </c>
      <c r="P47" s="173" t="s">
        <v>292</v>
      </c>
      <c r="Q47" s="173" t="s">
        <v>264</v>
      </c>
      <c r="R47" s="173" t="s">
        <v>265</v>
      </c>
      <c r="S47" s="173" t="s">
        <v>293</v>
      </c>
      <c r="T47" s="173" t="s">
        <v>244</v>
      </c>
      <c r="U47" s="108" t="s">
        <v>266</v>
      </c>
      <c r="V47" s="113"/>
      <c r="W47" s="86"/>
      <c r="X47" s="86"/>
      <c r="Y47" s="86"/>
      <c r="Z47" s="86"/>
      <c r="AA47" s="132"/>
      <c r="AB47" s="87"/>
      <c r="AC47" s="87"/>
      <c r="AD47" s="87"/>
    </row>
    <row r="48" spans="2:30" ht="14.25" customHeight="1">
      <c r="B48" s="174"/>
      <c r="C48" s="107"/>
      <c r="D48" s="108" t="s">
        <v>268</v>
      </c>
      <c r="E48" s="108"/>
      <c r="F48" s="108"/>
      <c r="G48" s="108"/>
      <c r="H48" s="175"/>
      <c r="I48" s="176"/>
      <c r="J48" s="176"/>
      <c r="K48" s="176"/>
      <c r="L48" s="176"/>
      <c r="M48" s="178"/>
      <c r="N48" s="161"/>
      <c r="O48" s="175"/>
      <c r="P48" s="176"/>
      <c r="Q48" s="176"/>
      <c r="R48" s="176"/>
      <c r="S48" s="176"/>
      <c r="T48" s="178"/>
      <c r="U48" s="110"/>
      <c r="V48" s="113"/>
      <c r="W48" s="86" t="s">
        <v>158</v>
      </c>
      <c r="X48" s="86"/>
      <c r="Y48" s="86"/>
      <c r="Z48" s="86"/>
      <c r="AA48" s="132"/>
      <c r="AB48" s="87"/>
      <c r="AC48" s="87"/>
      <c r="AD48" s="87"/>
    </row>
    <row r="49" spans="2:30" ht="14.25" customHeight="1">
      <c r="B49" s="179"/>
      <c r="C49" s="180"/>
      <c r="D49" s="181" t="s">
        <v>272</v>
      </c>
      <c r="E49" s="182"/>
      <c r="F49" s="122" t="s">
        <v>269</v>
      </c>
      <c r="G49" s="122"/>
      <c r="H49" s="183"/>
      <c r="I49" s="184"/>
      <c r="J49" s="184"/>
      <c r="K49" s="184"/>
      <c r="L49" s="184"/>
      <c r="M49" s="187"/>
      <c r="N49" s="186"/>
      <c r="O49" s="183"/>
      <c r="P49" s="184"/>
      <c r="Q49" s="184"/>
      <c r="R49" s="184"/>
      <c r="S49" s="184"/>
      <c r="T49" s="187"/>
      <c r="U49" s="125"/>
      <c r="V49" s="113"/>
      <c r="W49" s="86"/>
      <c r="X49" s="86"/>
      <c r="Y49" s="86"/>
      <c r="Z49" s="86"/>
      <c r="AA49" s="132"/>
      <c r="AB49" s="87"/>
      <c r="AC49" s="87"/>
      <c r="AD49" s="87"/>
    </row>
    <row r="50" spans="2:30" ht="14.25" customHeight="1">
      <c r="B50" s="113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113"/>
      <c r="W50" s="86"/>
      <c r="X50" s="86"/>
      <c r="Y50" s="86"/>
      <c r="Z50" s="86"/>
      <c r="AA50" s="132"/>
      <c r="AB50" s="87"/>
      <c r="AC50" s="87"/>
      <c r="AD50" s="87"/>
    </row>
    <row r="51" spans="2:30" ht="16.5" customHeight="1">
      <c r="B51" s="154" t="s">
        <v>0</v>
      </c>
      <c r="C51" s="130"/>
      <c r="D51" s="129" t="s">
        <v>144</v>
      </c>
      <c r="E51" s="155" t="s">
        <v>145</v>
      </c>
      <c r="F51" s="130"/>
      <c r="G51" s="130"/>
      <c r="H51" s="89"/>
      <c r="I51" s="130"/>
      <c r="J51" s="130"/>
      <c r="K51" s="156" t="s">
        <v>146</v>
      </c>
      <c r="L51" s="130"/>
      <c r="M51" s="130"/>
      <c r="N51" s="130"/>
      <c r="O51" s="89"/>
      <c r="P51" s="130"/>
      <c r="Q51" s="130"/>
      <c r="R51" s="156" t="s">
        <v>147</v>
      </c>
      <c r="S51" s="130"/>
      <c r="T51" s="130"/>
      <c r="U51" s="130"/>
      <c r="V51" s="113"/>
      <c r="W51" s="86"/>
      <c r="X51" s="86"/>
      <c r="Y51" s="86"/>
      <c r="Z51" s="86"/>
      <c r="AA51" s="132"/>
      <c r="AB51" s="87"/>
      <c r="AC51" s="87"/>
      <c r="AD51" s="87"/>
    </row>
    <row r="52" spans="2:30" ht="14.25" customHeight="1">
      <c r="B52" s="159"/>
      <c r="C52" s="99"/>
      <c r="D52" s="100" t="s">
        <v>242</v>
      </c>
      <c r="E52" s="100"/>
      <c r="F52" s="100"/>
      <c r="G52" s="100"/>
      <c r="H52" s="99"/>
      <c r="I52" s="100"/>
      <c r="J52" s="103"/>
      <c r="K52" s="100" t="s">
        <v>243</v>
      </c>
      <c r="L52" s="100"/>
      <c r="M52" s="100" t="s">
        <v>244</v>
      </c>
      <c r="N52" s="103"/>
      <c r="O52" s="99"/>
      <c r="P52" s="100"/>
      <c r="Q52" s="103"/>
      <c r="R52" s="100" t="s">
        <v>243</v>
      </c>
      <c r="S52" s="100"/>
      <c r="T52" s="100" t="s">
        <v>244</v>
      </c>
      <c r="U52" s="103"/>
      <c r="V52" s="113"/>
      <c r="W52" s="86"/>
      <c r="X52" s="86"/>
      <c r="Y52" s="86"/>
      <c r="Z52" s="86"/>
      <c r="AA52" s="132"/>
      <c r="AB52" s="87"/>
      <c r="AC52" s="87"/>
      <c r="AD52" s="87"/>
    </row>
    <row r="53" spans="2:30" ht="14.25" customHeight="1">
      <c r="B53" s="159"/>
      <c r="C53" s="107" t="s">
        <v>246</v>
      </c>
      <c r="D53" s="108"/>
      <c r="E53" s="108"/>
      <c r="F53" s="108"/>
      <c r="G53" s="108"/>
      <c r="H53" s="107"/>
      <c r="I53" s="108"/>
      <c r="J53" s="110"/>
      <c r="K53" s="108" t="s">
        <v>270</v>
      </c>
      <c r="L53" s="108"/>
      <c r="M53" s="108" t="s">
        <v>244</v>
      </c>
      <c r="N53" s="110"/>
      <c r="O53" s="107"/>
      <c r="P53" s="108"/>
      <c r="Q53" s="110"/>
      <c r="R53" s="108" t="s">
        <v>270</v>
      </c>
      <c r="S53" s="108"/>
      <c r="T53" s="108" t="s">
        <v>244</v>
      </c>
      <c r="U53" s="110"/>
      <c r="V53" s="113"/>
      <c r="W53" s="86"/>
      <c r="X53" s="86"/>
      <c r="Y53" s="86"/>
      <c r="Z53" s="86"/>
      <c r="AA53" s="132"/>
      <c r="AB53" s="87"/>
      <c r="AC53" s="87"/>
      <c r="AD53" s="87"/>
    </row>
    <row r="54" spans="2:30" ht="14.25" customHeight="1">
      <c r="B54" s="163"/>
      <c r="C54" s="107" t="s">
        <v>247</v>
      </c>
      <c r="D54" s="108"/>
      <c r="E54" s="108"/>
      <c r="F54" s="108"/>
      <c r="G54" s="108"/>
      <c r="H54" s="107" t="s">
        <v>233</v>
      </c>
      <c r="I54" s="108"/>
      <c r="J54" s="105" t="s">
        <v>248</v>
      </c>
      <c r="K54" s="108"/>
      <c r="L54" s="108"/>
      <c r="M54" s="108"/>
      <c r="N54" s="108"/>
      <c r="O54" s="107" t="s">
        <v>233</v>
      </c>
      <c r="P54" s="108"/>
      <c r="Q54" s="105" t="s">
        <v>248</v>
      </c>
      <c r="R54" s="108"/>
      <c r="S54" s="108"/>
      <c r="T54" s="108"/>
      <c r="U54" s="108"/>
      <c r="V54" s="113"/>
      <c r="W54" s="86"/>
      <c r="X54" s="86"/>
      <c r="Y54" s="86"/>
      <c r="Z54" s="86"/>
      <c r="AA54" s="132"/>
      <c r="AB54" s="87"/>
      <c r="AC54" s="87"/>
      <c r="AD54" s="87"/>
    </row>
    <row r="55" spans="2:30" ht="14.25" customHeight="1">
      <c r="B55" s="159"/>
      <c r="C55" s="107" t="s">
        <v>250</v>
      </c>
      <c r="D55" s="108"/>
      <c r="E55" s="108"/>
      <c r="F55" s="108"/>
      <c r="G55" s="108"/>
      <c r="H55" s="107" t="s">
        <v>233</v>
      </c>
      <c r="I55" s="108"/>
      <c r="J55" s="111"/>
      <c r="K55" s="110"/>
      <c r="L55" s="110"/>
      <c r="M55" s="110"/>
      <c r="N55" s="110"/>
      <c r="O55" s="107" t="s">
        <v>233</v>
      </c>
      <c r="P55" s="108"/>
      <c r="Q55" s="111"/>
      <c r="R55" s="110"/>
      <c r="S55" s="110"/>
      <c r="T55" s="110"/>
      <c r="U55" s="110"/>
      <c r="V55" s="113"/>
      <c r="W55" s="86"/>
      <c r="X55" s="86"/>
      <c r="Y55" s="86"/>
      <c r="Z55" s="86"/>
      <c r="AA55" s="132"/>
      <c r="AB55" s="87"/>
      <c r="AC55" s="87"/>
      <c r="AD55" s="87"/>
    </row>
    <row r="56" spans="2:30" ht="14.25" customHeight="1">
      <c r="B56" s="165" t="s">
        <v>0</v>
      </c>
      <c r="C56" s="107" t="s">
        <v>252</v>
      </c>
      <c r="D56" s="108"/>
      <c r="E56" s="108"/>
      <c r="F56" s="108" t="s">
        <v>253</v>
      </c>
      <c r="G56" s="108"/>
      <c r="H56" s="166"/>
      <c r="I56" s="167"/>
      <c r="J56" s="110" t="s">
        <v>254</v>
      </c>
      <c r="K56" s="108"/>
      <c r="L56" s="108" t="s">
        <v>255</v>
      </c>
      <c r="M56" s="168"/>
      <c r="N56" s="110"/>
      <c r="O56" s="107"/>
      <c r="P56" s="167"/>
      <c r="Q56" s="110" t="s">
        <v>254</v>
      </c>
      <c r="R56" s="108"/>
      <c r="S56" s="108" t="s">
        <v>255</v>
      </c>
      <c r="T56" s="168"/>
      <c r="U56" s="108"/>
      <c r="V56" s="113"/>
      <c r="W56" s="86"/>
      <c r="X56" s="86"/>
      <c r="Y56" s="86"/>
      <c r="Z56" s="86"/>
      <c r="AA56" s="132"/>
      <c r="AB56" s="87"/>
      <c r="AC56" s="87"/>
      <c r="AD56" s="87"/>
    </row>
    <row r="57" spans="2:30" ht="14.25" customHeight="1">
      <c r="B57" s="165" t="s">
        <v>259</v>
      </c>
      <c r="C57" s="107" t="s">
        <v>260</v>
      </c>
      <c r="D57" s="108"/>
      <c r="E57" s="169"/>
      <c r="F57" s="108" t="s">
        <v>290</v>
      </c>
      <c r="G57" s="108"/>
      <c r="H57" s="107" t="s">
        <v>261</v>
      </c>
      <c r="I57" s="108"/>
      <c r="J57" s="108" t="s">
        <v>233</v>
      </c>
      <c r="K57" s="108"/>
      <c r="L57" s="108"/>
      <c r="M57" s="108"/>
      <c r="N57" s="108"/>
      <c r="O57" s="107" t="s">
        <v>261</v>
      </c>
      <c r="P57" s="108"/>
      <c r="Q57" s="108" t="s">
        <v>233</v>
      </c>
      <c r="R57" s="108"/>
      <c r="S57" s="108"/>
      <c r="T57" s="108"/>
      <c r="U57" s="108"/>
      <c r="V57" s="113"/>
      <c r="W57" s="86"/>
      <c r="X57" s="86"/>
      <c r="Y57" s="86"/>
      <c r="Z57" s="86"/>
      <c r="AA57" s="132"/>
      <c r="AB57" s="87"/>
      <c r="AC57" s="87"/>
      <c r="AD57" s="87"/>
    </row>
    <row r="58" spans="2:30" ht="14.25" customHeight="1">
      <c r="B58" s="170"/>
      <c r="C58" s="107" t="s">
        <v>262</v>
      </c>
      <c r="D58" s="108"/>
      <c r="E58" s="108"/>
      <c r="F58" s="108"/>
      <c r="G58" s="108"/>
      <c r="H58" s="107"/>
      <c r="I58" s="108"/>
      <c r="J58" s="108"/>
      <c r="K58" s="168"/>
      <c r="L58" s="108" t="s">
        <v>284</v>
      </c>
      <c r="M58" s="108"/>
      <c r="N58" s="108"/>
      <c r="O58" s="107"/>
      <c r="P58" s="108"/>
      <c r="Q58" s="108"/>
      <c r="R58" s="168"/>
      <c r="S58" s="108" t="s">
        <v>284</v>
      </c>
      <c r="T58" s="108"/>
      <c r="U58" s="108"/>
      <c r="V58" s="197" t="s">
        <v>147</v>
      </c>
      <c r="W58" s="86"/>
      <c r="X58" s="86"/>
      <c r="Y58" s="86"/>
      <c r="Z58" s="86"/>
      <c r="AA58" s="132"/>
      <c r="AB58" s="87"/>
      <c r="AC58" s="87"/>
      <c r="AD58" s="87"/>
    </row>
    <row r="59" spans="2:30" ht="14.25" customHeight="1">
      <c r="B59" s="165" t="s">
        <v>125</v>
      </c>
      <c r="C59" s="107"/>
      <c r="D59" s="108"/>
      <c r="E59" s="108"/>
      <c r="F59" s="108"/>
      <c r="G59" s="108"/>
      <c r="H59" s="172" t="s">
        <v>263</v>
      </c>
      <c r="I59" s="173" t="s">
        <v>292</v>
      </c>
      <c r="J59" s="173" t="s">
        <v>264</v>
      </c>
      <c r="K59" s="173" t="s">
        <v>265</v>
      </c>
      <c r="L59" s="173" t="s">
        <v>293</v>
      </c>
      <c r="M59" s="173" t="s">
        <v>244</v>
      </c>
      <c r="N59" s="109" t="s">
        <v>266</v>
      </c>
      <c r="O59" s="172" t="s">
        <v>263</v>
      </c>
      <c r="P59" s="173" t="s">
        <v>292</v>
      </c>
      <c r="Q59" s="173" t="s">
        <v>264</v>
      </c>
      <c r="R59" s="173" t="s">
        <v>265</v>
      </c>
      <c r="S59" s="173" t="s">
        <v>293</v>
      </c>
      <c r="T59" s="173" t="s">
        <v>244</v>
      </c>
      <c r="U59" s="108" t="s">
        <v>266</v>
      </c>
      <c r="V59" s="113"/>
      <c r="W59" s="86"/>
      <c r="X59" s="86"/>
      <c r="Y59" s="86"/>
      <c r="Z59" s="86"/>
      <c r="AA59" s="132"/>
      <c r="AB59" s="87"/>
      <c r="AC59" s="87"/>
      <c r="AD59" s="87"/>
    </row>
    <row r="60" spans="2:30" ht="14.25" customHeight="1">
      <c r="B60" s="174"/>
      <c r="C60" s="107"/>
      <c r="D60" s="108" t="s">
        <v>268</v>
      </c>
      <c r="E60" s="108"/>
      <c r="F60" s="108"/>
      <c r="G60" s="108"/>
      <c r="H60" s="175"/>
      <c r="I60" s="176"/>
      <c r="J60" s="176"/>
      <c r="K60" s="176"/>
      <c r="L60" s="176"/>
      <c r="M60" s="178"/>
      <c r="N60" s="161"/>
      <c r="O60" s="175"/>
      <c r="P60" s="176"/>
      <c r="Q60" s="176"/>
      <c r="R60" s="176"/>
      <c r="S60" s="176"/>
      <c r="T60" s="178"/>
      <c r="U60" s="110"/>
      <c r="V60" s="113"/>
      <c r="W60" s="198" t="s">
        <v>146</v>
      </c>
      <c r="X60" s="86"/>
      <c r="Y60" s="86"/>
      <c r="Z60" s="86"/>
      <c r="AA60" s="132"/>
      <c r="AB60" s="87"/>
      <c r="AC60" s="87"/>
      <c r="AD60" s="87"/>
    </row>
    <row r="61" spans="2:30" ht="14.25" customHeight="1">
      <c r="B61" s="179"/>
      <c r="C61" s="180"/>
      <c r="D61" s="181" t="s">
        <v>272</v>
      </c>
      <c r="E61" s="182"/>
      <c r="F61" s="122" t="s">
        <v>269</v>
      </c>
      <c r="G61" s="122"/>
      <c r="H61" s="183"/>
      <c r="I61" s="184"/>
      <c r="J61" s="184"/>
      <c r="K61" s="184"/>
      <c r="L61" s="184"/>
      <c r="M61" s="187"/>
      <c r="N61" s="186"/>
      <c r="O61" s="183"/>
      <c r="P61" s="184"/>
      <c r="Q61" s="184"/>
      <c r="R61" s="184"/>
      <c r="S61" s="184"/>
      <c r="T61" s="187"/>
      <c r="U61" s="125"/>
      <c r="V61" s="228"/>
      <c r="W61" s="137" t="s">
        <v>357</v>
      </c>
      <c r="X61" s="137"/>
      <c r="Y61" s="137"/>
      <c r="Z61" s="137"/>
      <c r="AA61" s="229"/>
      <c r="AB61" s="87"/>
      <c r="AC61" s="87"/>
      <c r="AD61" s="87"/>
    </row>
    <row r="62" spans="2:30" ht="15" customHeight="1">
      <c r="B62" s="113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228"/>
      <c r="W62" s="137"/>
      <c r="X62" s="137"/>
      <c r="Y62" s="137"/>
      <c r="Z62" s="230"/>
      <c r="AA62" s="231"/>
      <c r="AB62" s="87"/>
      <c r="AC62" s="87"/>
      <c r="AD62" s="87"/>
    </row>
    <row r="63" spans="2:27" ht="16.5" customHeight="1">
      <c r="B63" s="154" t="s">
        <v>0</v>
      </c>
      <c r="C63" s="130"/>
      <c r="D63" s="129" t="s">
        <v>144</v>
      </c>
      <c r="E63" s="155" t="s">
        <v>145</v>
      </c>
      <c r="F63" s="130"/>
      <c r="G63" s="130"/>
      <c r="H63" s="89"/>
      <c r="I63" s="130"/>
      <c r="J63" s="130"/>
      <c r="K63" s="156" t="s">
        <v>146</v>
      </c>
      <c r="L63" s="130"/>
      <c r="M63" s="130"/>
      <c r="N63" s="130"/>
      <c r="O63" s="89"/>
      <c r="P63" s="130"/>
      <c r="Q63" s="130"/>
      <c r="R63" s="156" t="s">
        <v>147</v>
      </c>
      <c r="S63" s="130"/>
      <c r="T63" s="130"/>
      <c r="U63" s="130"/>
      <c r="V63" s="113"/>
      <c r="W63" s="86"/>
      <c r="X63" s="86"/>
      <c r="Y63" s="86"/>
      <c r="Z63" s="198"/>
      <c r="AA63" s="120"/>
    </row>
    <row r="64" spans="2:27" ht="14.25" customHeight="1">
      <c r="B64" s="159"/>
      <c r="C64" s="99"/>
      <c r="D64" s="100" t="s">
        <v>242</v>
      </c>
      <c r="E64" s="100"/>
      <c r="F64" s="100"/>
      <c r="G64" s="100"/>
      <c r="H64" s="99"/>
      <c r="I64" s="100"/>
      <c r="J64" s="103"/>
      <c r="K64" s="100" t="s">
        <v>243</v>
      </c>
      <c r="L64" s="100"/>
      <c r="M64" s="100" t="s">
        <v>244</v>
      </c>
      <c r="N64" s="103"/>
      <c r="O64" s="99"/>
      <c r="P64" s="100"/>
      <c r="Q64" s="103"/>
      <c r="R64" s="100" t="s">
        <v>243</v>
      </c>
      <c r="S64" s="100"/>
      <c r="T64" s="100" t="s">
        <v>244</v>
      </c>
      <c r="U64" s="103"/>
      <c r="V64" s="113"/>
      <c r="W64" s="86"/>
      <c r="X64" s="86"/>
      <c r="Y64" s="86"/>
      <c r="Z64" s="198"/>
      <c r="AA64" s="120"/>
    </row>
    <row r="65" spans="2:27" ht="14.25" customHeight="1">
      <c r="B65" s="159"/>
      <c r="C65" s="107" t="s">
        <v>246</v>
      </c>
      <c r="D65" s="108"/>
      <c r="E65" s="108"/>
      <c r="F65" s="108"/>
      <c r="G65" s="108"/>
      <c r="H65" s="107"/>
      <c r="I65" s="108"/>
      <c r="J65" s="110"/>
      <c r="K65" s="108" t="s">
        <v>270</v>
      </c>
      <c r="L65" s="108"/>
      <c r="M65" s="108" t="s">
        <v>244</v>
      </c>
      <c r="N65" s="110"/>
      <c r="O65" s="107"/>
      <c r="P65" s="108"/>
      <c r="Q65" s="110"/>
      <c r="R65" s="108" t="s">
        <v>270</v>
      </c>
      <c r="S65" s="108"/>
      <c r="T65" s="108" t="s">
        <v>244</v>
      </c>
      <c r="U65" s="110"/>
      <c r="V65" s="113"/>
      <c r="W65" s="86"/>
      <c r="X65" s="86"/>
      <c r="Y65" s="86"/>
      <c r="Z65" s="198"/>
      <c r="AA65" s="232"/>
    </row>
    <row r="66" spans="2:27" ht="14.25" customHeight="1">
      <c r="B66" s="163"/>
      <c r="C66" s="107" t="s">
        <v>247</v>
      </c>
      <c r="D66" s="108"/>
      <c r="E66" s="108"/>
      <c r="F66" s="108"/>
      <c r="G66" s="108"/>
      <c r="H66" s="107" t="s">
        <v>233</v>
      </c>
      <c r="I66" s="108"/>
      <c r="J66" s="105" t="s">
        <v>248</v>
      </c>
      <c r="K66" s="108"/>
      <c r="L66" s="108"/>
      <c r="M66" s="108"/>
      <c r="N66" s="108"/>
      <c r="O66" s="107" t="s">
        <v>233</v>
      </c>
      <c r="P66" s="108"/>
      <c r="Q66" s="105" t="s">
        <v>248</v>
      </c>
      <c r="R66" s="108"/>
      <c r="S66" s="108"/>
      <c r="T66" s="108"/>
      <c r="U66" s="108"/>
      <c r="V66" s="113"/>
      <c r="W66" s="86"/>
      <c r="X66" s="86"/>
      <c r="Y66" s="86"/>
      <c r="Z66" s="198"/>
      <c r="AA66" s="120"/>
    </row>
    <row r="67" spans="2:27" ht="14.25" customHeight="1">
      <c r="B67" s="159"/>
      <c r="C67" s="107" t="s">
        <v>250</v>
      </c>
      <c r="D67" s="108"/>
      <c r="E67" s="108"/>
      <c r="F67" s="108"/>
      <c r="G67" s="108"/>
      <c r="H67" s="107" t="s">
        <v>233</v>
      </c>
      <c r="I67" s="108"/>
      <c r="J67" s="111"/>
      <c r="K67" s="110"/>
      <c r="L67" s="110"/>
      <c r="M67" s="110"/>
      <c r="N67" s="110"/>
      <c r="O67" s="107" t="s">
        <v>233</v>
      </c>
      <c r="P67" s="108"/>
      <c r="Q67" s="111"/>
      <c r="R67" s="110"/>
      <c r="S67" s="110"/>
      <c r="T67" s="110"/>
      <c r="U67" s="110"/>
      <c r="V67" s="113"/>
      <c r="W67" s="86"/>
      <c r="X67" s="86"/>
      <c r="Y67" s="86"/>
      <c r="Z67" s="198"/>
      <c r="AA67" s="120"/>
    </row>
    <row r="68" spans="2:27" ht="14.25" customHeight="1">
      <c r="B68" s="165" t="s">
        <v>0</v>
      </c>
      <c r="C68" s="107" t="s">
        <v>252</v>
      </c>
      <c r="D68" s="108"/>
      <c r="E68" s="108"/>
      <c r="F68" s="108" t="s">
        <v>253</v>
      </c>
      <c r="G68" s="108"/>
      <c r="H68" s="107"/>
      <c r="I68" s="167"/>
      <c r="J68" s="110" t="s">
        <v>254</v>
      </c>
      <c r="K68" s="108"/>
      <c r="L68" s="108" t="s">
        <v>255</v>
      </c>
      <c r="M68" s="168"/>
      <c r="N68" s="110"/>
      <c r="O68" s="166"/>
      <c r="P68" s="167"/>
      <c r="Q68" s="110" t="s">
        <v>254</v>
      </c>
      <c r="R68" s="108"/>
      <c r="S68" s="108" t="s">
        <v>255</v>
      </c>
      <c r="T68" s="168"/>
      <c r="U68" s="110"/>
      <c r="V68" s="113"/>
      <c r="W68" s="86"/>
      <c r="X68" s="86"/>
      <c r="Y68" s="86"/>
      <c r="Z68" s="198"/>
      <c r="AA68" s="120"/>
    </row>
    <row r="69" spans="2:27" ht="14.25" customHeight="1">
      <c r="B69" s="165" t="s">
        <v>259</v>
      </c>
      <c r="C69" s="107" t="s">
        <v>260</v>
      </c>
      <c r="D69" s="108"/>
      <c r="E69" s="169"/>
      <c r="F69" s="108" t="s">
        <v>290</v>
      </c>
      <c r="G69" s="108"/>
      <c r="H69" s="107" t="s">
        <v>261</v>
      </c>
      <c r="I69" s="108"/>
      <c r="J69" s="108" t="s">
        <v>233</v>
      </c>
      <c r="K69" s="108"/>
      <c r="L69" s="108"/>
      <c r="M69" s="108"/>
      <c r="N69" s="108"/>
      <c r="O69" s="107" t="s">
        <v>261</v>
      </c>
      <c r="P69" s="108"/>
      <c r="Q69" s="108" t="s">
        <v>233</v>
      </c>
      <c r="R69" s="108"/>
      <c r="S69" s="108"/>
      <c r="T69" s="108"/>
      <c r="U69" s="108"/>
      <c r="V69" s="113"/>
      <c r="W69" s="86"/>
      <c r="X69" s="86"/>
      <c r="Y69" s="86"/>
      <c r="Z69" s="198"/>
      <c r="AA69" s="120"/>
    </row>
    <row r="70" spans="2:27" ht="14.25" customHeight="1">
      <c r="B70" s="170"/>
      <c r="C70" s="107" t="s">
        <v>262</v>
      </c>
      <c r="D70" s="108"/>
      <c r="E70" s="108"/>
      <c r="F70" s="108"/>
      <c r="G70" s="108"/>
      <c r="H70" s="107"/>
      <c r="I70" s="108"/>
      <c r="J70" s="108"/>
      <c r="K70" s="168"/>
      <c r="L70" s="108" t="s">
        <v>284</v>
      </c>
      <c r="M70" s="108"/>
      <c r="N70" s="108"/>
      <c r="O70" s="107"/>
      <c r="P70" s="108"/>
      <c r="Q70" s="108"/>
      <c r="R70" s="168"/>
      <c r="S70" s="108" t="s">
        <v>284</v>
      </c>
      <c r="T70" s="108"/>
      <c r="U70" s="108"/>
      <c r="V70" s="113"/>
      <c r="W70" s="86"/>
      <c r="X70" s="86"/>
      <c r="Y70" s="86"/>
      <c r="Z70" s="198"/>
      <c r="AA70" s="120"/>
    </row>
    <row r="71" spans="2:27" ht="14.25" customHeight="1">
      <c r="B71" s="165" t="s">
        <v>125</v>
      </c>
      <c r="C71" s="107"/>
      <c r="D71" s="108"/>
      <c r="E71" s="108"/>
      <c r="F71" s="108"/>
      <c r="G71" s="108"/>
      <c r="H71" s="172" t="s">
        <v>263</v>
      </c>
      <c r="I71" s="173" t="s">
        <v>292</v>
      </c>
      <c r="J71" s="173" t="s">
        <v>264</v>
      </c>
      <c r="K71" s="173" t="s">
        <v>265</v>
      </c>
      <c r="L71" s="173" t="s">
        <v>293</v>
      </c>
      <c r="M71" s="173" t="s">
        <v>244</v>
      </c>
      <c r="N71" s="109" t="s">
        <v>266</v>
      </c>
      <c r="O71" s="172" t="s">
        <v>263</v>
      </c>
      <c r="P71" s="173" t="s">
        <v>292</v>
      </c>
      <c r="Q71" s="173" t="s">
        <v>264</v>
      </c>
      <c r="R71" s="173" t="s">
        <v>265</v>
      </c>
      <c r="S71" s="173" t="s">
        <v>293</v>
      </c>
      <c r="T71" s="173" t="s">
        <v>244</v>
      </c>
      <c r="U71" s="108" t="s">
        <v>266</v>
      </c>
      <c r="V71" s="113"/>
      <c r="W71" s="86"/>
      <c r="X71" s="86"/>
      <c r="Y71" s="86"/>
      <c r="Z71" s="198"/>
      <c r="AA71" s="120"/>
    </row>
    <row r="72" spans="2:27" ht="14.25" customHeight="1">
      <c r="B72" s="174"/>
      <c r="C72" s="107"/>
      <c r="D72" s="108" t="s">
        <v>268</v>
      </c>
      <c r="E72" s="108"/>
      <c r="F72" s="108"/>
      <c r="G72" s="108"/>
      <c r="H72" s="175"/>
      <c r="I72" s="176"/>
      <c r="J72" s="176"/>
      <c r="K72" s="176"/>
      <c r="L72" s="176"/>
      <c r="M72" s="178"/>
      <c r="N72" s="161"/>
      <c r="O72" s="175"/>
      <c r="P72" s="176"/>
      <c r="Q72" s="176"/>
      <c r="R72" s="176"/>
      <c r="S72" s="176"/>
      <c r="T72" s="178"/>
      <c r="U72" s="110"/>
      <c r="V72" s="113"/>
      <c r="W72" s="86"/>
      <c r="X72" s="86"/>
      <c r="Y72" s="86"/>
      <c r="Z72" s="198"/>
      <c r="AA72" s="120"/>
    </row>
    <row r="73" spans="2:27" ht="14.25" customHeight="1">
      <c r="B73" s="179"/>
      <c r="C73" s="180"/>
      <c r="D73" s="181" t="s">
        <v>272</v>
      </c>
      <c r="E73" s="182"/>
      <c r="F73" s="122" t="s">
        <v>269</v>
      </c>
      <c r="G73" s="122"/>
      <c r="H73" s="183"/>
      <c r="I73" s="184"/>
      <c r="J73" s="184"/>
      <c r="K73" s="184"/>
      <c r="L73" s="184"/>
      <c r="M73" s="187"/>
      <c r="N73" s="186"/>
      <c r="O73" s="183"/>
      <c r="P73" s="184"/>
      <c r="Q73" s="184"/>
      <c r="R73" s="184"/>
      <c r="S73" s="184"/>
      <c r="T73" s="187"/>
      <c r="U73" s="125"/>
      <c r="V73" s="227"/>
      <c r="W73" s="225"/>
      <c r="X73" s="225"/>
      <c r="Y73" s="225"/>
      <c r="Z73" s="225"/>
      <c r="AA73" s="226"/>
    </row>
    <row r="74" spans="2:27" ht="14.25" customHeight="1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</row>
  </sheetData>
  <sheetProtection/>
  <mergeCells count="3">
    <mergeCell ref="Y17:AA17"/>
    <mergeCell ref="O1:T1"/>
    <mergeCell ref="Y3:AA3"/>
  </mergeCells>
  <printOptions/>
  <pageMargins left="0.4724409448818898" right="0" top="0.7874015748031497" bottom="0.1968503937007874" header="0.5118110236220472" footer="0.5118110236220472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22"/>
  <sheetViews>
    <sheetView zoomScaleSheetLayoutView="100" zoomScalePageLayoutView="0" workbookViewId="0" topLeftCell="A1">
      <selection activeCell="D93" sqref="D93"/>
    </sheetView>
  </sheetViews>
  <sheetFormatPr defaultColWidth="8.00390625" defaultRowHeight="15.75" customHeight="1"/>
  <cols>
    <col min="1" max="2" width="5.375" style="3" customWidth="1"/>
    <col min="3" max="3" width="6.50390625" style="3" customWidth="1"/>
    <col min="4" max="4" width="5.50390625" style="3" customWidth="1"/>
    <col min="5" max="5" width="5.375" style="3" customWidth="1"/>
    <col min="6" max="7" width="5.625" style="3" customWidth="1"/>
    <col min="8" max="8" width="5.00390625" style="3" customWidth="1"/>
    <col min="9" max="9" width="5.375" style="3" customWidth="1"/>
    <col min="10" max="10" width="5.625" style="3" customWidth="1"/>
    <col min="11" max="11" width="5.00390625" style="3" customWidth="1"/>
    <col min="12" max="12" width="5.375" style="3" customWidth="1"/>
    <col min="13" max="13" width="5.625" style="3" customWidth="1"/>
    <col min="14" max="14" width="5.00390625" style="3" customWidth="1"/>
    <col min="15" max="17" width="5.375" style="3" customWidth="1"/>
    <col min="18" max="16384" width="8.00390625" style="3" customWidth="1"/>
  </cols>
  <sheetData>
    <row r="1" ht="9.75" customHeight="1"/>
    <row r="2" spans="1:17" ht="14.25" customHeight="1">
      <c r="A2" s="2" t="s">
        <v>36</v>
      </c>
      <c r="E2" s="4"/>
      <c r="F2" s="692" t="s">
        <v>45</v>
      </c>
      <c r="G2" s="693"/>
      <c r="H2" s="692" t="s">
        <v>46</v>
      </c>
      <c r="I2" s="693"/>
      <c r="J2" s="692" t="s">
        <v>47</v>
      </c>
      <c r="K2" s="693"/>
      <c r="L2" s="692" t="s">
        <v>48</v>
      </c>
      <c r="M2" s="693"/>
      <c r="N2" s="692" t="s">
        <v>49</v>
      </c>
      <c r="O2" s="693"/>
      <c r="P2" s="692" t="s">
        <v>50</v>
      </c>
      <c r="Q2" s="693"/>
    </row>
    <row r="3" spans="5:17" ht="14.25" customHeight="1">
      <c r="E3" s="5" t="s">
        <v>6</v>
      </c>
      <c r="F3" s="6"/>
      <c r="G3" s="7"/>
      <c r="H3" s="6"/>
      <c r="I3" s="7"/>
      <c r="J3" s="6"/>
      <c r="K3" s="7"/>
      <c r="L3" s="6"/>
      <c r="M3" s="7"/>
      <c r="N3" s="6"/>
      <c r="O3" s="7"/>
      <c r="P3" s="6"/>
      <c r="Q3" s="7"/>
    </row>
    <row r="4" spans="5:17" ht="14.25" customHeight="1">
      <c r="E4" s="5" t="s">
        <v>7</v>
      </c>
      <c r="F4" s="6"/>
      <c r="G4" s="7"/>
      <c r="H4" s="6"/>
      <c r="I4" s="7"/>
      <c r="J4" s="6"/>
      <c r="K4" s="7"/>
      <c r="L4" s="6"/>
      <c r="M4" s="7"/>
      <c r="N4" s="6"/>
      <c r="O4" s="7"/>
      <c r="P4" s="6"/>
      <c r="Q4" s="7"/>
    </row>
    <row r="5" ht="14.25" customHeight="1">
      <c r="B5" s="8"/>
    </row>
    <row r="6" spans="1:17" ht="14.25" customHeight="1">
      <c r="A6" s="9" t="s">
        <v>1</v>
      </c>
      <c r="B6" s="9"/>
      <c r="C6" s="10"/>
      <c r="D6" s="11" t="s">
        <v>2</v>
      </c>
      <c r="E6" s="12"/>
      <c r="F6" s="13" t="s">
        <v>62</v>
      </c>
      <c r="G6" s="12" t="s">
        <v>3</v>
      </c>
      <c r="H6" s="12"/>
      <c r="I6" s="12"/>
      <c r="J6" s="12" t="s">
        <v>4</v>
      </c>
      <c r="K6" s="12"/>
      <c r="L6" s="12"/>
      <c r="M6" s="12" t="s">
        <v>5</v>
      </c>
      <c r="N6" s="12"/>
      <c r="O6" s="12"/>
      <c r="P6" s="12"/>
      <c r="Q6" s="14"/>
    </row>
    <row r="7" spans="1:17" ht="14.25" customHeight="1">
      <c r="A7" s="670" t="s">
        <v>100</v>
      </c>
      <c r="B7" s="671"/>
      <c r="C7" s="672"/>
      <c r="D7" s="143"/>
      <c r="E7" s="63"/>
      <c r="F7" s="63"/>
      <c r="G7" s="63"/>
      <c r="H7" s="63"/>
      <c r="I7" s="63"/>
      <c r="J7" s="63"/>
      <c r="K7" s="63"/>
      <c r="L7" s="63"/>
      <c r="M7" s="63"/>
      <c r="N7" s="63"/>
      <c r="O7" s="17"/>
      <c r="P7" s="17"/>
      <c r="Q7" s="18"/>
    </row>
    <row r="8" spans="1:17" ht="14.25" customHeight="1">
      <c r="A8" s="673" t="s">
        <v>101</v>
      </c>
      <c r="B8" s="674"/>
      <c r="C8" s="675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ht="14.25" customHeight="1">
      <c r="A9" s="673" t="s">
        <v>102</v>
      </c>
      <c r="B9" s="674"/>
      <c r="C9" s="675"/>
      <c r="D9" s="694" t="s">
        <v>8</v>
      </c>
      <c r="E9" s="695"/>
      <c r="F9" s="489"/>
      <c r="G9" s="22" t="s">
        <v>83</v>
      </c>
      <c r="H9" s="24" t="s">
        <v>9</v>
      </c>
      <c r="I9" s="20"/>
      <c r="J9" s="489"/>
      <c r="K9" s="22" t="s">
        <v>84</v>
      </c>
      <c r="L9" s="20"/>
      <c r="M9" s="24" t="s">
        <v>10</v>
      </c>
      <c r="N9" s="20"/>
      <c r="O9" s="22"/>
      <c r="P9" s="22" t="s">
        <v>85</v>
      </c>
      <c r="Q9" s="25"/>
    </row>
    <row r="10" spans="1:17" ht="14.25" customHeight="1">
      <c r="A10" s="673" t="s">
        <v>40</v>
      </c>
      <c r="B10" s="674"/>
      <c r="C10" s="675"/>
      <c r="D10" s="19" t="s">
        <v>11</v>
      </c>
      <c r="E10" s="22" t="s">
        <v>622</v>
      </c>
      <c r="F10" s="24" t="s">
        <v>12</v>
      </c>
      <c r="G10" s="20"/>
      <c r="H10" s="22" t="s">
        <v>623</v>
      </c>
      <c r="I10" s="24" t="s">
        <v>13</v>
      </c>
      <c r="J10" s="20" t="s">
        <v>63</v>
      </c>
      <c r="K10" s="20" t="s">
        <v>64</v>
      </c>
      <c r="L10" s="20" t="s">
        <v>65</v>
      </c>
      <c r="M10" s="26" t="s">
        <v>14</v>
      </c>
      <c r="N10" s="27" t="s">
        <v>113</v>
      </c>
      <c r="O10" s="64" t="s">
        <v>457</v>
      </c>
      <c r="P10" s="27" t="s">
        <v>51</v>
      </c>
      <c r="Q10" s="28"/>
    </row>
    <row r="11" spans="1:17" ht="14.25" customHeight="1">
      <c r="A11" s="676" t="s">
        <v>103</v>
      </c>
      <c r="B11" s="677"/>
      <c r="C11" s="678"/>
      <c r="D11" s="19" t="s">
        <v>187</v>
      </c>
      <c r="E11" s="20"/>
      <c r="F11" s="20"/>
      <c r="G11" s="20"/>
      <c r="H11" s="20" t="s">
        <v>114</v>
      </c>
      <c r="I11" s="20" t="s">
        <v>15</v>
      </c>
      <c r="J11" s="20"/>
      <c r="K11" s="20"/>
      <c r="L11" s="20"/>
      <c r="M11" s="29"/>
      <c r="N11" s="30" t="s">
        <v>52</v>
      </c>
      <c r="O11" s="30"/>
      <c r="P11" s="30"/>
      <c r="Q11" s="31"/>
    </row>
    <row r="12" spans="1:17" ht="14.25" customHeight="1">
      <c r="A12" s="19"/>
      <c r="B12" s="20"/>
      <c r="C12" s="20"/>
      <c r="D12" s="694" t="s">
        <v>16</v>
      </c>
      <c r="E12" s="695"/>
      <c r="F12" s="20" t="s">
        <v>17</v>
      </c>
      <c r="G12" s="20"/>
      <c r="H12" s="20"/>
      <c r="J12" s="690" t="s">
        <v>111</v>
      </c>
      <c r="K12" s="691"/>
      <c r="L12" s="20" t="s">
        <v>17</v>
      </c>
      <c r="M12" s="20"/>
      <c r="N12" s="20"/>
      <c r="O12" s="20"/>
      <c r="P12" s="20"/>
      <c r="Q12" s="25"/>
    </row>
    <row r="13" spans="1:17" ht="14.25" customHeight="1">
      <c r="A13" s="19" t="s">
        <v>41</v>
      </c>
      <c r="B13" s="20"/>
      <c r="C13" s="20"/>
      <c r="D13" s="19" t="s">
        <v>18</v>
      </c>
      <c r="E13" s="20"/>
      <c r="F13" s="20" t="s">
        <v>19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5"/>
    </row>
    <row r="14" spans="1:17" ht="14.25" customHeight="1">
      <c r="A14" s="32"/>
      <c r="B14" s="33"/>
      <c r="C14" s="33"/>
      <c r="D14" s="32" t="s">
        <v>20</v>
      </c>
      <c r="E14" s="33"/>
      <c r="F14" s="33" t="s">
        <v>21</v>
      </c>
      <c r="G14" s="33"/>
      <c r="H14" s="33" t="s">
        <v>22</v>
      </c>
      <c r="I14" s="33"/>
      <c r="J14" s="33" t="s">
        <v>21</v>
      </c>
      <c r="K14" s="33"/>
      <c r="L14" s="33" t="s">
        <v>23</v>
      </c>
      <c r="M14" s="33"/>
      <c r="N14" s="33" t="s">
        <v>21</v>
      </c>
      <c r="O14" s="33"/>
      <c r="P14" s="33"/>
      <c r="Q14" s="34"/>
    </row>
    <row r="15" spans="1:17" ht="14.25" customHeight="1">
      <c r="A15" s="35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4.25" customHeight="1">
      <c r="A16" s="11"/>
      <c r="B16" s="12"/>
      <c r="C16" s="12"/>
      <c r="D16" s="11" t="s">
        <v>26</v>
      </c>
      <c r="E16" s="12" t="s">
        <v>66</v>
      </c>
      <c r="F16" s="36" t="s">
        <v>67</v>
      </c>
      <c r="G16" s="12" t="s">
        <v>25</v>
      </c>
      <c r="H16" s="12" t="s">
        <v>26</v>
      </c>
      <c r="I16" s="12" t="s">
        <v>68</v>
      </c>
      <c r="J16" s="12"/>
      <c r="K16" s="12" t="s">
        <v>27</v>
      </c>
      <c r="L16" s="12"/>
      <c r="M16" s="12"/>
      <c r="N16" s="12"/>
      <c r="O16" s="12" t="s">
        <v>28</v>
      </c>
      <c r="P16" s="12"/>
      <c r="Q16" s="14"/>
    </row>
    <row r="17" spans="1:17" ht="14.25" customHeight="1">
      <c r="A17" s="676" t="s">
        <v>104</v>
      </c>
      <c r="B17" s="677"/>
      <c r="C17" s="678"/>
      <c r="D17" s="37"/>
      <c r="E17" s="30" t="s">
        <v>69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4.25" customHeight="1">
      <c r="A18" s="676" t="s">
        <v>105</v>
      </c>
      <c r="B18" s="677"/>
      <c r="C18" s="678"/>
      <c r="D18" s="673" t="s">
        <v>53</v>
      </c>
      <c r="E18" s="697"/>
      <c r="F18" s="39" t="s">
        <v>42</v>
      </c>
      <c r="G18" s="39"/>
      <c r="H18" s="39"/>
      <c r="I18" s="39"/>
      <c r="J18" s="39"/>
      <c r="K18" s="30" t="s">
        <v>86</v>
      </c>
      <c r="L18" s="30"/>
      <c r="M18" s="39" t="s">
        <v>458</v>
      </c>
      <c r="N18" s="39"/>
      <c r="O18" s="39"/>
      <c r="P18" s="39"/>
      <c r="Q18" s="40"/>
    </row>
    <row r="19" spans="1:17" ht="14.25" customHeight="1">
      <c r="A19" s="676" t="s">
        <v>106</v>
      </c>
      <c r="B19" s="677"/>
      <c r="C19" s="678"/>
      <c r="D19" s="673" t="s">
        <v>54</v>
      </c>
      <c r="E19" s="697"/>
      <c r="F19" s="22"/>
      <c r="G19" s="22"/>
      <c r="H19" s="1" t="s">
        <v>613</v>
      </c>
      <c r="I19" s="20"/>
      <c r="J19" s="20"/>
      <c r="K19" s="22"/>
      <c r="L19" s="22"/>
      <c r="M19" s="20"/>
      <c r="N19" s="20" t="s">
        <v>606</v>
      </c>
      <c r="O19" s="20"/>
      <c r="P19" s="144"/>
      <c r="Q19" s="23"/>
    </row>
    <row r="20" spans="1:17" ht="14.25" customHeight="1">
      <c r="A20" s="676" t="s">
        <v>70</v>
      </c>
      <c r="B20" s="677"/>
      <c r="C20" s="678"/>
      <c r="D20" s="21" t="s">
        <v>605</v>
      </c>
      <c r="E20" s="22"/>
      <c r="F20" s="22"/>
      <c r="G20" s="22"/>
      <c r="H20" s="22"/>
      <c r="I20" s="22"/>
      <c r="J20" s="8"/>
      <c r="K20" s="20" t="s">
        <v>71</v>
      </c>
      <c r="L20" s="59" t="s">
        <v>604</v>
      </c>
      <c r="M20" s="22"/>
      <c r="O20" s="20" t="s">
        <v>72</v>
      </c>
      <c r="P20" s="59" t="s">
        <v>601</v>
      </c>
      <c r="Q20" s="23"/>
    </row>
    <row r="21" spans="1:17" ht="14.25" customHeight="1">
      <c r="A21" s="676" t="s">
        <v>107</v>
      </c>
      <c r="B21" s="677"/>
      <c r="C21" s="678"/>
      <c r="D21" s="19" t="s">
        <v>55</v>
      </c>
      <c r="E21" s="22" t="s">
        <v>624</v>
      </c>
      <c r="F21" s="22"/>
      <c r="G21" s="22"/>
      <c r="H21" s="20"/>
      <c r="I21" s="20"/>
      <c r="J21" s="20"/>
      <c r="K21" s="20"/>
      <c r="L21" s="20"/>
      <c r="M21" s="20"/>
      <c r="N21" s="20"/>
      <c r="O21" s="20"/>
      <c r="P21" s="20"/>
      <c r="Q21" s="25"/>
    </row>
    <row r="22" spans="1:17" ht="14.25" customHeight="1">
      <c r="A22" s="676" t="s">
        <v>108</v>
      </c>
      <c r="B22" s="677"/>
      <c r="C22" s="678"/>
      <c r="D22" s="19" t="s">
        <v>29</v>
      </c>
      <c r="E22" s="20"/>
      <c r="F22" s="20"/>
      <c r="G22" s="20"/>
      <c r="H22" s="20"/>
      <c r="I22" s="20" t="s">
        <v>56</v>
      </c>
      <c r="J22" s="20"/>
      <c r="K22" s="20"/>
      <c r="L22" s="41"/>
      <c r="M22" s="42" t="s">
        <v>73</v>
      </c>
      <c r="N22" s="20">
        <v>21</v>
      </c>
      <c r="O22" s="20" t="s">
        <v>74</v>
      </c>
      <c r="P22" s="20"/>
      <c r="Q22" s="25"/>
    </row>
    <row r="23" spans="1:17" ht="14.25" customHeight="1">
      <c r="A23" s="19"/>
      <c r="B23" s="20"/>
      <c r="C23" s="20"/>
      <c r="D23" s="19"/>
      <c r="E23" s="20"/>
      <c r="F23" s="20"/>
      <c r="G23" s="20"/>
      <c r="H23" s="20"/>
      <c r="I23" s="20" t="s">
        <v>58</v>
      </c>
      <c r="J23" s="20"/>
      <c r="K23" s="20"/>
      <c r="L23" s="43"/>
      <c r="M23" s="42" t="s">
        <v>75</v>
      </c>
      <c r="N23" s="20">
        <v>21</v>
      </c>
      <c r="O23" s="20" t="s">
        <v>87</v>
      </c>
      <c r="P23" s="20"/>
      <c r="Q23" s="25"/>
    </row>
    <row r="24" spans="1:17" ht="14.25" customHeight="1">
      <c r="A24" s="19"/>
      <c r="B24" s="20"/>
      <c r="C24" s="20"/>
      <c r="D24" s="19"/>
      <c r="E24" s="20" t="s">
        <v>59</v>
      </c>
      <c r="F24" s="20"/>
      <c r="G24" s="20"/>
      <c r="H24" s="22">
        <v>6</v>
      </c>
      <c r="I24" s="20" t="s">
        <v>60</v>
      </c>
      <c r="J24" s="20" t="s">
        <v>61</v>
      </c>
      <c r="K24" s="60">
        <v>34.2</v>
      </c>
      <c r="L24" s="62" t="s">
        <v>57</v>
      </c>
      <c r="M24" s="20" t="s">
        <v>88</v>
      </c>
      <c r="N24" s="22">
        <v>27.6</v>
      </c>
      <c r="O24" s="20" t="s">
        <v>87</v>
      </c>
      <c r="Q24" s="25"/>
    </row>
    <row r="25" spans="1:17" ht="14.25" customHeight="1">
      <c r="A25" s="673" t="s">
        <v>109</v>
      </c>
      <c r="B25" s="674"/>
      <c r="C25" s="675"/>
      <c r="D25" s="19" t="s">
        <v>37</v>
      </c>
      <c r="E25" s="20"/>
      <c r="F25" s="20"/>
      <c r="G25" s="20" t="s">
        <v>38</v>
      </c>
      <c r="H25" s="20"/>
      <c r="I25" s="20"/>
      <c r="J25" s="20" t="s">
        <v>30</v>
      </c>
      <c r="K25" s="20" t="s">
        <v>31</v>
      </c>
      <c r="L25" s="44" t="s">
        <v>625</v>
      </c>
      <c r="M25" s="20"/>
      <c r="N25" s="20" t="s">
        <v>76</v>
      </c>
      <c r="O25" s="44" t="s">
        <v>626</v>
      </c>
      <c r="P25" s="20" t="s">
        <v>77</v>
      </c>
      <c r="Q25" s="45" t="s">
        <v>626</v>
      </c>
    </row>
    <row r="26" spans="1:17" ht="14.25" customHeight="1">
      <c r="A26" s="32"/>
      <c r="B26" s="33"/>
      <c r="C26" s="33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</row>
    <row r="27" spans="1:17" ht="14.25" customHeight="1">
      <c r="A27" s="56" t="s">
        <v>89</v>
      </c>
      <c r="B27" s="54"/>
      <c r="C27" s="54"/>
      <c r="D27" s="11" t="s">
        <v>90</v>
      </c>
      <c r="E27" s="485">
        <v>0.75</v>
      </c>
      <c r="F27" s="54"/>
      <c r="G27" s="54" t="s">
        <v>110</v>
      </c>
      <c r="H27" s="54"/>
      <c r="I27" s="54"/>
      <c r="J27" s="54"/>
      <c r="K27" s="54"/>
      <c r="L27" s="54"/>
      <c r="M27" s="54"/>
      <c r="N27" s="54"/>
      <c r="O27" s="54"/>
      <c r="P27" s="54"/>
      <c r="Q27" s="14"/>
    </row>
    <row r="28" spans="1:17" ht="14.25" customHeight="1">
      <c r="A28" s="55"/>
      <c r="B28" s="9"/>
      <c r="C28" s="9"/>
      <c r="D28" s="55" t="s">
        <v>91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</row>
    <row r="29" spans="1:17" ht="14.25" customHeight="1">
      <c r="A29" s="56" t="s">
        <v>92</v>
      </c>
      <c r="B29" s="54"/>
      <c r="C29" s="54"/>
      <c r="D29" s="81" t="s">
        <v>94</v>
      </c>
      <c r="E29" s="54"/>
      <c r="F29" s="54"/>
      <c r="G29" s="12"/>
      <c r="H29" s="12"/>
      <c r="I29" s="12"/>
      <c r="J29" s="12"/>
      <c r="K29" s="12"/>
      <c r="L29" s="12"/>
      <c r="M29" s="12"/>
      <c r="N29" s="12"/>
      <c r="O29" s="12"/>
      <c r="P29" s="54"/>
      <c r="Q29" s="58"/>
    </row>
    <row r="30" spans="1:17" ht="14.25" customHeight="1">
      <c r="A30" s="56" t="s">
        <v>93</v>
      </c>
      <c r="B30" s="54"/>
      <c r="C30" s="54"/>
      <c r="D30" s="6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8"/>
    </row>
    <row r="31" spans="1:17" ht="14.25" customHeight="1">
      <c r="A31" s="56"/>
      <c r="B31" s="54"/>
      <c r="C31" s="54"/>
      <c r="D31" s="61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8"/>
    </row>
    <row r="32" spans="1:17" ht="14.25" customHeight="1">
      <c r="A32" s="56"/>
      <c r="B32" s="54"/>
      <c r="C32" s="54"/>
      <c r="D32" s="6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8"/>
    </row>
    <row r="33" spans="1:17" ht="14.25" customHeight="1">
      <c r="A33" s="56"/>
      <c r="B33" s="54"/>
      <c r="C33" s="58"/>
      <c r="D33" s="61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8"/>
    </row>
    <row r="34" spans="1:17" ht="14.25" customHeight="1">
      <c r="A34" s="56"/>
      <c r="B34" s="54"/>
      <c r="C34" s="58"/>
      <c r="D34" s="6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8"/>
    </row>
    <row r="35" spans="1:17" ht="14.25" customHeight="1">
      <c r="A35" s="56"/>
      <c r="B35" s="54"/>
      <c r="C35" s="58"/>
      <c r="D35" s="6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8"/>
    </row>
    <row r="36" spans="1:17" ht="14.25" customHeight="1">
      <c r="A36" s="56"/>
      <c r="B36" s="54"/>
      <c r="C36" s="58"/>
      <c r="D36" s="65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8"/>
    </row>
    <row r="37" spans="1:17" ht="14.25" customHeight="1">
      <c r="A37" s="56"/>
      <c r="B37" s="54"/>
      <c r="C37" s="58"/>
      <c r="D37" s="65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8"/>
    </row>
    <row r="38" spans="1:17" ht="14.25" customHeight="1">
      <c r="A38" s="56"/>
      <c r="B38" s="54"/>
      <c r="C38" s="58"/>
      <c r="D38" s="6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8"/>
    </row>
    <row r="39" spans="1:17" ht="14.25" customHeight="1">
      <c r="A39" s="56"/>
      <c r="B39" s="54"/>
      <c r="C39" s="58"/>
      <c r="D39" s="81" t="s">
        <v>95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8"/>
    </row>
    <row r="40" spans="1:17" ht="14.25" customHeight="1">
      <c r="A40" s="56"/>
      <c r="B40" s="54"/>
      <c r="C40" s="58"/>
      <c r="D40" s="6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8"/>
    </row>
    <row r="41" spans="1:17" ht="14.25" customHeight="1">
      <c r="A41" s="56"/>
      <c r="B41" s="54"/>
      <c r="C41" s="58"/>
      <c r="D41" s="6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8"/>
    </row>
    <row r="42" spans="1:17" ht="14.25" customHeight="1">
      <c r="A42" s="56"/>
      <c r="B42" s="54"/>
      <c r="C42" s="58"/>
      <c r="D42" s="6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8"/>
    </row>
    <row r="43" spans="1:17" ht="14.25" customHeight="1">
      <c r="A43" s="56"/>
      <c r="B43" s="54"/>
      <c r="C43" s="58"/>
      <c r="D43" s="6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8"/>
    </row>
    <row r="44" spans="1:17" ht="14.25" customHeight="1">
      <c r="A44" s="56"/>
      <c r="B44" s="54"/>
      <c r="C44" s="58"/>
      <c r="D44" s="65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8"/>
    </row>
    <row r="45" spans="1:17" ht="14.25" customHeight="1">
      <c r="A45" s="56"/>
      <c r="B45" s="54"/>
      <c r="C45" s="58"/>
      <c r="D45" s="65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8"/>
    </row>
    <row r="46" spans="1:17" ht="14.25" customHeight="1">
      <c r="A46" s="56"/>
      <c r="B46" s="54"/>
      <c r="C46" s="58"/>
      <c r="D46" s="65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8"/>
    </row>
    <row r="47" spans="1:17" ht="14.25" customHeight="1">
      <c r="A47" s="56"/>
      <c r="B47" s="54"/>
      <c r="C47" s="58"/>
      <c r="D47" s="65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8"/>
    </row>
    <row r="48" spans="1:17" ht="14.25" customHeight="1">
      <c r="A48" s="56"/>
      <c r="B48" s="54"/>
      <c r="C48" s="58"/>
      <c r="D48" s="65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8"/>
    </row>
    <row r="49" spans="1:17" ht="14.25" customHeight="1">
      <c r="A49" s="56"/>
      <c r="B49" s="54"/>
      <c r="C49" s="58"/>
      <c r="D49" s="6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8"/>
    </row>
    <row r="50" spans="1:17" ht="14.25" customHeight="1">
      <c r="A50" s="56"/>
      <c r="B50" s="54"/>
      <c r="C50" s="58"/>
      <c r="D50" s="65"/>
      <c r="E50" s="54"/>
      <c r="F50" s="486"/>
      <c r="G50" s="54"/>
      <c r="H50" s="54"/>
      <c r="I50" s="486"/>
      <c r="J50" s="54"/>
      <c r="K50" s="54"/>
      <c r="L50" s="54"/>
      <c r="M50" s="54"/>
      <c r="N50" s="54"/>
      <c r="O50" s="54"/>
      <c r="P50" s="54"/>
      <c r="Q50" s="58"/>
    </row>
    <row r="51" spans="1:17" ht="14.25" customHeight="1">
      <c r="A51" s="56"/>
      <c r="B51" s="54"/>
      <c r="C51" s="58"/>
      <c r="D51" s="65"/>
      <c r="E51" s="54"/>
      <c r="F51" s="486"/>
      <c r="G51" s="54"/>
      <c r="H51" s="54"/>
      <c r="I51" s="486"/>
      <c r="J51" s="54"/>
      <c r="K51" s="54"/>
      <c r="L51" s="54"/>
      <c r="M51" s="54"/>
      <c r="N51" s="54"/>
      <c r="O51" s="54"/>
      <c r="P51" s="54"/>
      <c r="Q51" s="58"/>
    </row>
    <row r="52" spans="1:17" ht="14.25" customHeight="1">
      <c r="A52" s="56"/>
      <c r="B52" s="54"/>
      <c r="C52" s="5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8"/>
    </row>
    <row r="53" spans="1:17" ht="14.25" customHeight="1">
      <c r="A53" s="56"/>
      <c r="B53" s="54"/>
      <c r="C53" s="58"/>
      <c r="D53" s="82" t="s">
        <v>96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8"/>
    </row>
    <row r="54" spans="1:17" ht="14.25" customHeight="1">
      <c r="A54" s="56"/>
      <c r="B54" s="54"/>
      <c r="C54" s="58"/>
      <c r="D54" s="65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8"/>
    </row>
    <row r="55" spans="1:17" ht="14.25" customHeight="1">
      <c r="A55" s="56"/>
      <c r="B55" s="54"/>
      <c r="C55" s="58"/>
      <c r="D55" s="65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8"/>
    </row>
    <row r="56" spans="1:17" ht="14.25" customHeight="1">
      <c r="A56" s="56"/>
      <c r="B56" s="54"/>
      <c r="C56" s="58"/>
      <c r="D56" s="65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8"/>
    </row>
    <row r="57" spans="1:17" ht="14.25" customHeight="1">
      <c r="A57" s="56"/>
      <c r="B57" s="54"/>
      <c r="C57" s="58"/>
      <c r="D57" s="65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8"/>
    </row>
    <row r="58" spans="1:17" ht="14.25" customHeight="1">
      <c r="A58" s="56"/>
      <c r="B58" s="54"/>
      <c r="C58" s="58"/>
      <c r="D58" s="65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8"/>
    </row>
    <row r="59" spans="1:17" ht="14.25" customHeight="1">
      <c r="A59" s="55"/>
      <c r="B59" s="9"/>
      <c r="C59" s="9"/>
      <c r="D59" s="66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0"/>
    </row>
    <row r="60" spans="1:17" ht="14.25" customHeight="1">
      <c r="A60" s="54"/>
      <c r="B60" s="54"/>
      <c r="C60" s="54"/>
      <c r="D60" s="65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7" ht="14.25" customHeight="1">
      <c r="A61" s="9"/>
      <c r="B61" s="9"/>
      <c r="C61" s="9"/>
      <c r="D61" s="8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4.25" customHeight="1">
      <c r="A62" s="56"/>
      <c r="B62" s="54"/>
      <c r="C62" s="14"/>
      <c r="D62" s="81" t="s">
        <v>97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14"/>
    </row>
    <row r="63" spans="1:17" ht="15" customHeight="1">
      <c r="A63" s="56"/>
      <c r="C63" s="58"/>
      <c r="D63" s="65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8"/>
    </row>
    <row r="64" spans="1:17" ht="15" customHeight="1">
      <c r="A64" s="56"/>
      <c r="B64" s="54"/>
      <c r="C64" s="54"/>
      <c r="D64" s="6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8"/>
    </row>
    <row r="65" spans="1:17" ht="15" customHeight="1">
      <c r="A65" s="56"/>
      <c r="B65" s="54"/>
      <c r="C65" s="58"/>
      <c r="D65" s="6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8"/>
    </row>
    <row r="66" spans="1:17" ht="15" customHeight="1">
      <c r="A66" s="56"/>
      <c r="B66" s="54"/>
      <c r="C66" s="58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8"/>
    </row>
    <row r="67" spans="1:17" ht="15" customHeight="1">
      <c r="A67" s="56"/>
      <c r="B67" s="54"/>
      <c r="C67" s="58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8"/>
    </row>
    <row r="68" spans="1:17" ht="15" customHeight="1">
      <c r="A68" s="56"/>
      <c r="B68" s="54"/>
      <c r="C68" s="54"/>
      <c r="D68" s="56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8"/>
    </row>
    <row r="69" spans="1:17" ht="15" customHeight="1">
      <c r="A69" s="56"/>
      <c r="B69" s="54"/>
      <c r="C69" s="54"/>
      <c r="D69" s="81" t="s">
        <v>98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8"/>
    </row>
    <row r="70" spans="1:17" ht="15" customHeight="1">
      <c r="A70" s="56"/>
      <c r="B70" s="54"/>
      <c r="C70" s="58"/>
      <c r="D70" s="65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8"/>
    </row>
    <row r="71" spans="1:17" ht="15" customHeight="1">
      <c r="A71" s="56"/>
      <c r="B71" s="54"/>
      <c r="C71" s="58"/>
      <c r="D71" s="6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8"/>
    </row>
    <row r="72" spans="1:17" ht="15" customHeight="1">
      <c r="A72" s="56"/>
      <c r="B72" s="54"/>
      <c r="C72" s="58"/>
      <c r="D72" s="6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8"/>
    </row>
    <row r="73" spans="1:17" ht="15" customHeight="1">
      <c r="A73" s="56"/>
      <c r="B73" s="54"/>
      <c r="C73" s="58"/>
      <c r="D73" s="6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8"/>
    </row>
    <row r="74" spans="1:17" ht="15" customHeight="1">
      <c r="A74" s="56"/>
      <c r="B74" s="54"/>
      <c r="C74" s="58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8"/>
    </row>
    <row r="75" spans="1:17" ht="15" customHeight="1">
      <c r="A75" s="56"/>
      <c r="B75" s="54"/>
      <c r="C75" s="58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8"/>
    </row>
    <row r="76" spans="1:17" ht="15" customHeight="1">
      <c r="A76" s="56"/>
      <c r="B76" s="54"/>
      <c r="C76" s="58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8"/>
    </row>
    <row r="77" spans="1:17" ht="15" customHeight="1">
      <c r="A77" s="56"/>
      <c r="B77" s="54"/>
      <c r="C77" s="58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8"/>
    </row>
    <row r="78" spans="1:17" ht="15" customHeight="1">
      <c r="A78" s="56"/>
      <c r="B78" s="54"/>
      <c r="C78" s="58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8"/>
    </row>
    <row r="79" spans="1:17" ht="15" customHeight="1">
      <c r="A79" s="56"/>
      <c r="B79" s="54"/>
      <c r="C79" s="58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8"/>
    </row>
    <row r="80" spans="1:17" ht="15" customHeight="1">
      <c r="A80" s="56"/>
      <c r="B80" s="54"/>
      <c r="C80" s="58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8"/>
    </row>
    <row r="81" spans="1:17" ht="15" customHeight="1">
      <c r="A81" s="56"/>
      <c r="B81" s="54"/>
      <c r="C81" s="54"/>
      <c r="D81" s="81" t="s">
        <v>161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8"/>
    </row>
    <row r="82" spans="1:17" ht="15" customHeight="1">
      <c r="A82" s="56"/>
      <c r="B82" s="54"/>
      <c r="C82" s="54"/>
      <c r="D82" s="6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8"/>
    </row>
    <row r="83" spans="1:20" ht="15" customHeight="1">
      <c r="A83" s="56"/>
      <c r="B83" s="54"/>
      <c r="C83" s="54"/>
      <c r="D83" s="6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8"/>
      <c r="T83" s="65"/>
    </row>
    <row r="84" spans="1:20" ht="15" customHeight="1">
      <c r="A84" s="56"/>
      <c r="B84" s="54"/>
      <c r="C84" s="54"/>
      <c r="D84" s="6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8"/>
      <c r="T84" s="65"/>
    </row>
    <row r="85" spans="1:20" ht="15" customHeight="1">
      <c r="A85" s="56"/>
      <c r="B85" s="54"/>
      <c r="C85" s="54"/>
      <c r="D85" s="6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8"/>
      <c r="T85" s="65"/>
    </row>
    <row r="86" spans="1:20" ht="15" customHeight="1">
      <c r="A86" s="56"/>
      <c r="B86" s="54"/>
      <c r="C86" s="54"/>
      <c r="D86" s="6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8"/>
      <c r="T86" s="65"/>
    </row>
    <row r="87" spans="1:20" ht="15" customHeight="1">
      <c r="A87" s="56"/>
      <c r="C87" s="58"/>
      <c r="D87" s="61"/>
      <c r="Q87" s="58"/>
      <c r="T87" s="65"/>
    </row>
    <row r="88" spans="1:20" ht="15" customHeight="1">
      <c r="A88" s="56"/>
      <c r="C88" s="58"/>
      <c r="Q88" s="58"/>
      <c r="T88" s="65"/>
    </row>
    <row r="89" spans="1:17" ht="15" customHeight="1">
      <c r="A89" s="56"/>
      <c r="B89" s="54"/>
      <c r="C89" s="58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8"/>
    </row>
    <row r="90" spans="1:17" ht="15" customHeight="1">
      <c r="A90" s="56"/>
      <c r="B90" s="54"/>
      <c r="C90" s="58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8"/>
    </row>
    <row r="91" spans="1:17" ht="15" customHeight="1">
      <c r="A91" s="56"/>
      <c r="C91" s="58"/>
      <c r="D91" s="81" t="s">
        <v>99</v>
      </c>
      <c r="Q91" s="58"/>
    </row>
    <row r="92" spans="1:17" ht="15" customHeight="1">
      <c r="A92" s="56"/>
      <c r="C92" s="58"/>
      <c r="D92" s="65"/>
      <c r="Q92" s="58"/>
    </row>
    <row r="93" spans="1:17" ht="15" customHeight="1">
      <c r="A93" s="56"/>
      <c r="C93" s="58"/>
      <c r="D93" s="65"/>
      <c r="Q93" s="58"/>
    </row>
    <row r="94" spans="1:17" ht="15" customHeight="1">
      <c r="A94" s="56"/>
      <c r="C94" s="58"/>
      <c r="D94" s="65"/>
      <c r="Q94" s="58"/>
    </row>
    <row r="95" spans="1:17" ht="15" customHeight="1">
      <c r="A95" s="56"/>
      <c r="C95" s="58"/>
      <c r="D95" s="65"/>
      <c r="Q95" s="58"/>
    </row>
    <row r="96" spans="1:17" ht="15" customHeight="1">
      <c r="A96" s="56"/>
      <c r="C96" s="58"/>
      <c r="Q96" s="58"/>
    </row>
    <row r="97" spans="1:17" ht="15" customHeight="1">
      <c r="A97" s="56"/>
      <c r="C97" s="58"/>
      <c r="Q97" s="58"/>
    </row>
    <row r="98" spans="1:17" ht="15" customHeight="1">
      <c r="A98" s="56"/>
      <c r="C98" s="58"/>
      <c r="Q98" s="58"/>
    </row>
    <row r="99" spans="1:17" ht="15" customHeight="1">
      <c r="A99" s="56"/>
      <c r="C99" s="58"/>
      <c r="Q99" s="58"/>
    </row>
    <row r="100" spans="1:17" ht="15" customHeight="1">
      <c r="A100" s="55"/>
      <c r="B100" s="9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0"/>
    </row>
    <row r="101" spans="1:17" ht="15" customHeight="1">
      <c r="A101" s="9" t="s">
        <v>596</v>
      </c>
      <c r="B101" s="9"/>
      <c r="C101" s="9"/>
      <c r="D101" s="9"/>
      <c r="E101" s="9"/>
      <c r="F101" s="9"/>
      <c r="G101" s="9" t="s">
        <v>32</v>
      </c>
      <c r="H101" s="9" t="s">
        <v>112</v>
      </c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5" customHeight="1">
      <c r="A102" s="11"/>
      <c r="B102" s="46" t="s">
        <v>78</v>
      </c>
      <c r="C102" s="13"/>
      <c r="D102" s="15"/>
      <c r="E102" s="16"/>
      <c r="F102" s="16" t="s">
        <v>79</v>
      </c>
      <c r="G102" s="16"/>
      <c r="H102" s="16"/>
      <c r="I102" s="16"/>
      <c r="J102" s="16"/>
      <c r="K102" s="16"/>
      <c r="L102" s="16"/>
      <c r="M102" s="16"/>
      <c r="N102" s="15"/>
      <c r="O102" s="16" t="s">
        <v>33</v>
      </c>
      <c r="P102" s="16"/>
      <c r="Q102" s="47"/>
    </row>
    <row r="103" spans="1:17" ht="15" customHeight="1">
      <c r="A103" s="48" t="s">
        <v>39</v>
      </c>
      <c r="B103" s="49" t="s">
        <v>80</v>
      </c>
      <c r="C103" s="10" t="s">
        <v>81</v>
      </c>
      <c r="D103" s="50"/>
      <c r="E103" s="27" t="s">
        <v>34</v>
      </c>
      <c r="F103" s="27"/>
      <c r="G103" s="27" t="s">
        <v>82</v>
      </c>
      <c r="H103" s="27"/>
      <c r="I103" s="50"/>
      <c r="J103" s="27" t="s">
        <v>35</v>
      </c>
      <c r="K103" s="27"/>
      <c r="L103" s="27" t="s">
        <v>82</v>
      </c>
      <c r="M103" s="27"/>
      <c r="N103" s="667" t="s">
        <v>44</v>
      </c>
      <c r="O103" s="668"/>
      <c r="P103" s="667" t="s">
        <v>43</v>
      </c>
      <c r="Q103" s="668"/>
    </row>
    <row r="104" spans="1:17" ht="15" customHeight="1">
      <c r="A104" s="52"/>
      <c r="B104" s="53"/>
      <c r="C104" s="16"/>
      <c r="D104" s="15"/>
      <c r="E104" s="16"/>
      <c r="F104" s="16"/>
      <c r="G104" s="16"/>
      <c r="H104" s="16"/>
      <c r="I104" s="15"/>
      <c r="J104" s="16"/>
      <c r="K104" s="16"/>
      <c r="L104" s="16"/>
      <c r="M104" s="16"/>
      <c r="N104" s="15"/>
      <c r="O104" s="16"/>
      <c r="P104" s="15"/>
      <c r="Q104" s="47"/>
    </row>
    <row r="105" spans="1:17" ht="15" customHeight="1">
      <c r="A105" s="38">
        <v>1</v>
      </c>
      <c r="B105" s="683">
        <v>2.848</v>
      </c>
      <c r="C105" s="656"/>
      <c r="D105" s="679">
        <v>1.185</v>
      </c>
      <c r="E105" s="680"/>
      <c r="F105" s="680"/>
      <c r="G105" s="657" t="s">
        <v>665</v>
      </c>
      <c r="H105" s="658"/>
      <c r="I105" s="655">
        <v>3.373</v>
      </c>
      <c r="J105" s="669"/>
      <c r="K105" s="669"/>
      <c r="L105" s="657" t="s">
        <v>665</v>
      </c>
      <c r="M105" s="658"/>
      <c r="N105" s="655">
        <v>0</v>
      </c>
      <c r="O105" s="656"/>
      <c r="P105" s="655">
        <v>0</v>
      </c>
      <c r="Q105" s="656"/>
    </row>
    <row r="106" spans="1:17" ht="15" customHeight="1">
      <c r="A106" s="38">
        <v>1</v>
      </c>
      <c r="B106" s="683">
        <v>2.848</v>
      </c>
      <c r="C106" s="656"/>
      <c r="D106" s="679">
        <v>1.184</v>
      </c>
      <c r="E106" s="680"/>
      <c r="F106" s="680"/>
      <c r="G106" s="657" t="s">
        <v>665</v>
      </c>
      <c r="H106" s="658"/>
      <c r="I106" s="655">
        <v>1.53</v>
      </c>
      <c r="J106" s="669"/>
      <c r="K106" s="669"/>
      <c r="L106" s="657" t="s">
        <v>665</v>
      </c>
      <c r="M106" s="658"/>
      <c r="N106" s="655">
        <v>0</v>
      </c>
      <c r="O106" s="656"/>
      <c r="P106" s="655">
        <v>0</v>
      </c>
      <c r="Q106" s="656"/>
    </row>
    <row r="107" spans="1:17" ht="15" customHeight="1">
      <c r="A107" s="51"/>
      <c r="B107" s="659"/>
      <c r="C107" s="660"/>
      <c r="D107" s="661"/>
      <c r="E107" s="662"/>
      <c r="F107" s="662"/>
      <c r="G107" s="663"/>
      <c r="H107" s="664"/>
      <c r="I107" s="665"/>
      <c r="J107" s="666"/>
      <c r="K107" s="666"/>
      <c r="L107" s="663"/>
      <c r="M107" s="664"/>
      <c r="N107" s="681"/>
      <c r="O107" s="682"/>
      <c r="P107" s="681"/>
      <c r="Q107" s="682"/>
    </row>
    <row r="108" spans="1:17" ht="15.75" customHeight="1">
      <c r="A108" s="9" t="s">
        <v>597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15.75" customHeight="1">
      <c r="A109" s="11"/>
      <c r="B109" s="46" t="s">
        <v>78</v>
      </c>
      <c r="C109" s="13"/>
      <c r="D109" s="15"/>
      <c r="E109" s="16"/>
      <c r="F109" s="16" t="s">
        <v>79</v>
      </c>
      <c r="G109" s="16"/>
      <c r="H109" s="16"/>
      <c r="I109" s="16"/>
      <c r="J109" s="16"/>
      <c r="K109" s="16"/>
      <c r="L109" s="16"/>
      <c r="M109" s="16"/>
      <c r="N109" s="15"/>
      <c r="O109" s="16" t="s">
        <v>33</v>
      </c>
      <c r="P109" s="16"/>
      <c r="Q109" s="47"/>
    </row>
    <row r="110" spans="1:17" ht="15.75" customHeight="1">
      <c r="A110" s="48" t="s">
        <v>39</v>
      </c>
      <c r="B110" s="49" t="s">
        <v>80</v>
      </c>
      <c r="C110" s="10" t="s">
        <v>81</v>
      </c>
      <c r="D110" s="50"/>
      <c r="E110" s="27" t="s">
        <v>34</v>
      </c>
      <c r="F110" s="27"/>
      <c r="G110" s="27" t="s">
        <v>82</v>
      </c>
      <c r="H110" s="27"/>
      <c r="I110" s="50"/>
      <c r="J110" s="27" t="s">
        <v>35</v>
      </c>
      <c r="K110" s="27"/>
      <c r="L110" s="27" t="s">
        <v>82</v>
      </c>
      <c r="M110" s="27"/>
      <c r="N110" s="667" t="s">
        <v>44</v>
      </c>
      <c r="O110" s="668"/>
      <c r="P110" s="667" t="s">
        <v>43</v>
      </c>
      <c r="Q110" s="668"/>
    </row>
    <row r="111" spans="1:17" ht="15.75" customHeight="1">
      <c r="A111" s="52"/>
      <c r="B111" s="53"/>
      <c r="C111" s="16"/>
      <c r="D111" s="15"/>
      <c r="E111" s="16"/>
      <c r="F111" s="16"/>
      <c r="G111" s="16"/>
      <c r="H111" s="16"/>
      <c r="I111" s="15"/>
      <c r="J111" s="16"/>
      <c r="K111" s="16"/>
      <c r="L111" s="16"/>
      <c r="M111" s="16"/>
      <c r="N111" s="15"/>
      <c r="O111" s="16"/>
      <c r="P111" s="15"/>
      <c r="Q111" s="47"/>
    </row>
    <row r="112" spans="1:17" ht="15.75" customHeight="1">
      <c r="A112" s="38">
        <v>2</v>
      </c>
      <c r="B112" s="684"/>
      <c r="C112" s="685"/>
      <c r="D112" s="688"/>
      <c r="E112" s="689"/>
      <c r="F112" s="689"/>
      <c r="G112" s="657"/>
      <c r="H112" s="658"/>
      <c r="I112" s="686"/>
      <c r="J112" s="687"/>
      <c r="K112" s="687"/>
      <c r="L112" s="657"/>
      <c r="M112" s="658"/>
      <c r="N112" s="655"/>
      <c r="O112" s="656"/>
      <c r="P112" s="655"/>
      <c r="Q112" s="656"/>
    </row>
    <row r="113" spans="1:17" ht="15.75" customHeight="1">
      <c r="A113" s="38">
        <v>1</v>
      </c>
      <c r="B113" s="684"/>
      <c r="C113" s="685"/>
      <c r="D113" s="688"/>
      <c r="E113" s="689"/>
      <c r="F113" s="689"/>
      <c r="G113" s="657"/>
      <c r="H113" s="658"/>
      <c r="I113" s="686"/>
      <c r="J113" s="687"/>
      <c r="K113" s="687"/>
      <c r="L113" s="657"/>
      <c r="M113" s="658"/>
      <c r="N113" s="655"/>
      <c r="O113" s="656"/>
      <c r="P113" s="655"/>
      <c r="Q113" s="656"/>
    </row>
    <row r="114" spans="1:17" ht="15.75" customHeight="1">
      <c r="A114" s="51"/>
      <c r="B114" s="659"/>
      <c r="C114" s="660"/>
      <c r="D114" s="661"/>
      <c r="E114" s="662"/>
      <c r="F114" s="662"/>
      <c r="G114" s="663"/>
      <c r="H114" s="664"/>
      <c r="I114" s="665"/>
      <c r="J114" s="666"/>
      <c r="K114" s="666"/>
      <c r="L114" s="663"/>
      <c r="M114" s="664"/>
      <c r="N114" s="681"/>
      <c r="O114" s="682"/>
      <c r="P114" s="681"/>
      <c r="Q114" s="682"/>
    </row>
    <row r="115" spans="1:17" ht="15.75" customHeight="1">
      <c r="A115" s="57"/>
      <c r="B115" s="235"/>
      <c r="C115" s="234"/>
      <c r="D115" s="235"/>
      <c r="E115" s="235"/>
      <c r="F115" s="235"/>
      <c r="G115" s="235"/>
      <c r="H115" s="235"/>
      <c r="I115" s="235"/>
      <c r="J115" s="234"/>
      <c r="K115" s="235"/>
      <c r="L115" s="235"/>
      <c r="M115" s="235"/>
      <c r="N115" s="235"/>
      <c r="O115" s="235"/>
      <c r="P115" s="235"/>
      <c r="Q115" s="234"/>
    </row>
    <row r="116" spans="1:17" ht="15.75" customHeight="1">
      <c r="A116" s="54"/>
      <c r="B116" s="233"/>
      <c r="C116" s="234"/>
      <c r="D116" s="235"/>
      <c r="E116" s="235"/>
      <c r="F116" s="235"/>
      <c r="G116" s="235"/>
      <c r="H116" s="235"/>
      <c r="I116" s="235"/>
      <c r="J116" s="234"/>
      <c r="K116" s="235"/>
      <c r="L116" s="235"/>
      <c r="M116" s="235"/>
      <c r="N116" s="235"/>
      <c r="O116" s="235"/>
      <c r="P116" s="235"/>
      <c r="Q116" s="234"/>
    </row>
    <row r="117" spans="1:17" ht="15.75" customHeight="1">
      <c r="A117" s="699"/>
      <c r="B117" s="700"/>
      <c r="C117" s="234"/>
      <c r="D117" s="696"/>
      <c r="E117" s="696"/>
      <c r="F117" s="696"/>
      <c r="G117" s="696"/>
      <c r="H117" s="235"/>
      <c r="I117" s="235"/>
      <c r="J117" s="234"/>
      <c r="K117" s="696"/>
      <c r="L117" s="696"/>
      <c r="M117" s="696"/>
      <c r="N117" s="696"/>
      <c r="O117" s="235"/>
      <c r="P117" s="235"/>
      <c r="Q117" s="234"/>
    </row>
    <row r="118" spans="1:17" ht="15.75" customHeight="1">
      <c r="A118" s="57"/>
      <c r="B118" s="235"/>
      <c r="C118" s="234"/>
      <c r="D118" s="696"/>
      <c r="E118" s="696"/>
      <c r="F118" s="696"/>
      <c r="G118" s="696"/>
      <c r="H118" s="235"/>
      <c r="I118" s="235"/>
      <c r="J118" s="234"/>
      <c r="K118" s="696"/>
      <c r="L118" s="696"/>
      <c r="M118" s="696"/>
      <c r="N118" s="696"/>
      <c r="O118" s="235"/>
      <c r="P118" s="235"/>
      <c r="Q118" s="234"/>
    </row>
    <row r="119" spans="1:17" ht="15.75" customHeight="1">
      <c r="A119" s="57"/>
      <c r="B119" s="235"/>
      <c r="C119" s="234"/>
      <c r="D119" s="696"/>
      <c r="E119" s="696"/>
      <c r="F119" s="696"/>
      <c r="G119" s="696"/>
      <c r="H119" s="698"/>
      <c r="I119" s="698"/>
      <c r="J119" s="234"/>
      <c r="K119" s="696"/>
      <c r="L119" s="696"/>
      <c r="M119" s="696"/>
      <c r="N119" s="696"/>
      <c r="O119" s="235"/>
      <c r="P119" s="235"/>
      <c r="Q119" s="234"/>
    </row>
    <row r="120" spans="1:17" ht="15.75" customHeight="1">
      <c r="A120" s="57"/>
      <c r="B120" s="235"/>
      <c r="C120" s="234"/>
      <c r="D120" s="696"/>
      <c r="E120" s="696"/>
      <c r="F120" s="696"/>
      <c r="G120" s="696"/>
      <c r="H120" s="698"/>
      <c r="I120" s="698"/>
      <c r="J120" s="234"/>
      <c r="K120" s="696"/>
      <c r="L120" s="696"/>
      <c r="M120" s="696"/>
      <c r="N120" s="696"/>
      <c r="O120" s="235"/>
      <c r="P120" s="235"/>
      <c r="Q120" s="234"/>
    </row>
    <row r="121" spans="1:17" ht="15.75" customHeight="1">
      <c r="A121" s="57"/>
      <c r="B121" s="235"/>
      <c r="C121" s="234"/>
      <c r="D121" s="696"/>
      <c r="E121" s="696"/>
      <c r="F121" s="696"/>
      <c r="G121" s="696"/>
      <c r="H121" s="698"/>
      <c r="I121" s="698"/>
      <c r="J121" s="234"/>
      <c r="K121" s="696"/>
      <c r="L121" s="696"/>
      <c r="M121" s="696"/>
      <c r="N121" s="696"/>
      <c r="O121" s="235"/>
      <c r="P121" s="235"/>
      <c r="Q121" s="234"/>
    </row>
    <row r="122" spans="1:17" ht="15.75" customHeight="1">
      <c r="A122" s="57"/>
      <c r="B122" s="235"/>
      <c r="C122" s="234"/>
      <c r="D122" s="235"/>
      <c r="E122" s="235"/>
      <c r="F122" s="235"/>
      <c r="G122" s="235"/>
      <c r="H122" s="235"/>
      <c r="I122" s="235"/>
      <c r="J122" s="234"/>
      <c r="K122" s="235"/>
      <c r="L122" s="235"/>
      <c r="M122" s="235"/>
      <c r="N122" s="235"/>
      <c r="O122" s="235"/>
      <c r="P122" s="235"/>
      <c r="Q122" s="234"/>
    </row>
  </sheetData>
  <sheetProtection/>
  <mergeCells count="93">
    <mergeCell ref="M121:N121"/>
    <mergeCell ref="D121:E121"/>
    <mergeCell ref="F121:G121"/>
    <mergeCell ref="H121:I121"/>
    <mergeCell ref="K121:L121"/>
    <mergeCell ref="M119:N119"/>
    <mergeCell ref="D120:E120"/>
    <mergeCell ref="F120:G120"/>
    <mergeCell ref="H120:I120"/>
    <mergeCell ref="K120:L120"/>
    <mergeCell ref="M120:N120"/>
    <mergeCell ref="D119:E119"/>
    <mergeCell ref="F119:G119"/>
    <mergeCell ref="H119:I119"/>
    <mergeCell ref="K119:L119"/>
    <mergeCell ref="A117:B117"/>
    <mergeCell ref="D117:E117"/>
    <mergeCell ref="F117:G117"/>
    <mergeCell ref="K117:L117"/>
    <mergeCell ref="M117:N117"/>
    <mergeCell ref="D118:E118"/>
    <mergeCell ref="F118:G118"/>
    <mergeCell ref="K118:L118"/>
    <mergeCell ref="M118:N118"/>
    <mergeCell ref="D18:E18"/>
    <mergeCell ref="D19:E19"/>
    <mergeCell ref="D112:F112"/>
    <mergeCell ref="I112:K112"/>
    <mergeCell ref="I106:K106"/>
    <mergeCell ref="N107:O107"/>
    <mergeCell ref="N112:O112"/>
    <mergeCell ref="N110:O110"/>
    <mergeCell ref="N2:O2"/>
    <mergeCell ref="P2:Q2"/>
    <mergeCell ref="D9:E9"/>
    <mergeCell ref="D12:E12"/>
    <mergeCell ref="F2:G2"/>
    <mergeCell ref="H2:I2"/>
    <mergeCell ref="J2:K2"/>
    <mergeCell ref="L2:M2"/>
    <mergeCell ref="J12:K12"/>
    <mergeCell ref="P112:Q112"/>
    <mergeCell ref="P113:Q113"/>
    <mergeCell ref="P114:Q114"/>
    <mergeCell ref="A19:C19"/>
    <mergeCell ref="G113:H113"/>
    <mergeCell ref="G114:H114"/>
    <mergeCell ref="P110:Q110"/>
    <mergeCell ref="B112:C112"/>
    <mergeCell ref="L114:M114"/>
    <mergeCell ref="P106:Q106"/>
    <mergeCell ref="B113:C113"/>
    <mergeCell ref="L112:M112"/>
    <mergeCell ref="L113:M113"/>
    <mergeCell ref="I113:K113"/>
    <mergeCell ref="N113:O113"/>
    <mergeCell ref="B106:C106"/>
    <mergeCell ref="D113:F113"/>
    <mergeCell ref="P107:Q107"/>
    <mergeCell ref="G106:H106"/>
    <mergeCell ref="N114:O114"/>
    <mergeCell ref="I114:K114"/>
    <mergeCell ref="B114:C114"/>
    <mergeCell ref="A21:C21"/>
    <mergeCell ref="A22:C22"/>
    <mergeCell ref="A25:C25"/>
    <mergeCell ref="G112:H112"/>
    <mergeCell ref="B105:C105"/>
    <mergeCell ref="D105:F105"/>
    <mergeCell ref="G105:H105"/>
    <mergeCell ref="D114:F114"/>
    <mergeCell ref="A7:C7"/>
    <mergeCell ref="A8:C8"/>
    <mergeCell ref="A9:C9"/>
    <mergeCell ref="A10:C10"/>
    <mergeCell ref="A11:C11"/>
    <mergeCell ref="A17:C17"/>
    <mergeCell ref="A18:C18"/>
    <mergeCell ref="A20:C20"/>
    <mergeCell ref="D106:F106"/>
    <mergeCell ref="N103:O103"/>
    <mergeCell ref="P103:Q103"/>
    <mergeCell ref="I105:K105"/>
    <mergeCell ref="L105:M105"/>
    <mergeCell ref="N105:O105"/>
    <mergeCell ref="P105:Q105"/>
    <mergeCell ref="N106:O106"/>
    <mergeCell ref="L106:M106"/>
    <mergeCell ref="B107:C107"/>
    <mergeCell ref="D107:F107"/>
    <mergeCell ref="G107:H107"/>
    <mergeCell ref="I107:K107"/>
    <mergeCell ref="L107:M107"/>
  </mergeCells>
  <printOptions/>
  <pageMargins left="0.7086614173228347" right="0.1968503937007874" top="0.7874015748031497" bottom="0.3937007874015748" header="0.5118110236220472" footer="0.5118110236220472"/>
  <pageSetup horizontalDpi="600" verticalDpi="600" orientation="portrait" paperSize="9" scale="98" r:id="rId2"/>
  <rowBreaks count="1" manualBreakCount="1">
    <brk id="60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22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3.00390625" style="200" customWidth="1"/>
    <col min="2" max="16384" width="9.00390625" style="200" customWidth="1"/>
  </cols>
  <sheetData>
    <row r="1" ht="14.25">
      <c r="B1" s="199" t="s">
        <v>296</v>
      </c>
    </row>
    <row r="3" ht="13.5">
      <c r="B3" s="200" t="s">
        <v>297</v>
      </c>
    </row>
    <row r="5" spans="2:10" ht="13.5">
      <c r="B5" s="200" t="s">
        <v>298</v>
      </c>
      <c r="D5" s="201"/>
      <c r="E5" s="201"/>
      <c r="F5" s="201"/>
      <c r="G5" s="201"/>
      <c r="H5" s="201"/>
      <c r="I5" s="201"/>
      <c r="J5" s="201"/>
    </row>
    <row r="6" spans="4:10" ht="13.5">
      <c r="D6" s="202"/>
      <c r="E6" s="202"/>
      <c r="F6" s="202"/>
      <c r="G6" s="202"/>
      <c r="H6" s="202"/>
      <c r="I6" s="202"/>
      <c r="J6" s="202"/>
    </row>
    <row r="7" spans="2:10" ht="13.5">
      <c r="B7" s="200" t="s">
        <v>299</v>
      </c>
      <c r="D7" s="203"/>
      <c r="E7" s="203"/>
      <c r="F7" s="203"/>
      <c r="G7" s="203"/>
      <c r="H7" s="203"/>
      <c r="I7" s="203"/>
      <c r="J7" s="203"/>
    </row>
    <row r="9" spans="2:10" ht="13.5">
      <c r="B9" s="200" t="s">
        <v>300</v>
      </c>
      <c r="D9" s="204" t="s">
        <v>632</v>
      </c>
      <c r="E9" s="204"/>
      <c r="F9" s="204"/>
      <c r="G9" s="204"/>
      <c r="H9" s="204"/>
      <c r="I9" s="204"/>
      <c r="J9" s="204"/>
    </row>
    <row r="10" spans="4:10" ht="13.5">
      <c r="D10" s="202"/>
      <c r="E10" s="202"/>
      <c r="F10" s="202"/>
      <c r="G10" s="202"/>
      <c r="H10" s="202"/>
      <c r="I10" s="202"/>
      <c r="J10" s="202"/>
    </row>
    <row r="11" spans="2:10" ht="13.5">
      <c r="B11" s="200" t="s">
        <v>301</v>
      </c>
      <c r="D11" s="205" t="s">
        <v>365</v>
      </c>
      <c r="E11" s="205"/>
      <c r="F11" s="205"/>
      <c r="G11" s="205"/>
      <c r="H11" s="205"/>
      <c r="I11" s="205"/>
      <c r="J11" s="205"/>
    </row>
    <row r="13" spans="2:8" ht="13.5">
      <c r="B13" s="200" t="s">
        <v>302</v>
      </c>
      <c r="D13" s="206" t="s">
        <v>459</v>
      </c>
      <c r="F13" s="206" t="s">
        <v>460</v>
      </c>
      <c r="H13" s="206" t="s">
        <v>461</v>
      </c>
    </row>
    <row r="14" spans="4:10" ht="13.5">
      <c r="D14" s="202"/>
      <c r="E14" s="202"/>
      <c r="F14" s="202"/>
      <c r="G14" s="202"/>
      <c r="H14" s="202"/>
      <c r="I14" s="202"/>
      <c r="J14" s="202"/>
    </row>
    <row r="15" spans="4:10" ht="15.75">
      <c r="D15" s="207" t="s">
        <v>9</v>
      </c>
      <c r="E15" s="208" t="s">
        <v>633</v>
      </c>
      <c r="F15" s="208"/>
      <c r="G15" s="207"/>
      <c r="H15" s="207" t="s">
        <v>8</v>
      </c>
      <c r="I15" s="208" t="s">
        <v>633</v>
      </c>
      <c r="J15" s="208"/>
    </row>
    <row r="17" spans="2:10" ht="13.5">
      <c r="B17" s="200" t="s">
        <v>303</v>
      </c>
      <c r="D17" s="205" t="s">
        <v>607</v>
      </c>
      <c r="E17" s="205"/>
      <c r="F17" s="205"/>
      <c r="G17" s="205"/>
      <c r="H17" s="205"/>
      <c r="I17" s="205"/>
      <c r="J17" s="205"/>
    </row>
    <row r="19" spans="2:10" ht="13.5">
      <c r="B19" s="200" t="s">
        <v>304</v>
      </c>
      <c r="D19" s="200" t="s">
        <v>137</v>
      </c>
      <c r="E19" s="206" t="s">
        <v>634</v>
      </c>
      <c r="F19" s="206"/>
      <c r="G19" s="206"/>
      <c r="H19" s="206"/>
      <c r="I19" s="206"/>
      <c r="J19" s="206"/>
    </row>
    <row r="20" spans="4:10" ht="13.5">
      <c r="D20" s="202"/>
      <c r="E20" s="202"/>
      <c r="F20" s="202"/>
      <c r="G20" s="202"/>
      <c r="H20" s="202"/>
      <c r="I20" s="202"/>
      <c r="J20" s="202"/>
    </row>
    <row r="21" spans="4:10" ht="13.5">
      <c r="D21" s="207" t="s">
        <v>138</v>
      </c>
      <c r="E21" s="203" t="s">
        <v>608</v>
      </c>
      <c r="F21" s="203"/>
      <c r="G21" s="203"/>
      <c r="H21" s="203"/>
      <c r="I21" s="203"/>
      <c r="J21" s="203"/>
    </row>
    <row r="23" spans="2:10" ht="13.5">
      <c r="B23" s="200" t="s">
        <v>305</v>
      </c>
      <c r="D23" s="208"/>
      <c r="E23" s="208" t="s">
        <v>635</v>
      </c>
      <c r="F23" s="208"/>
      <c r="G23" s="208"/>
      <c r="H23" s="208"/>
      <c r="I23" s="208"/>
      <c r="J23" s="208"/>
    </row>
    <row r="24" spans="4:10" ht="13.5">
      <c r="D24" s="200" t="s">
        <v>306</v>
      </c>
      <c r="F24" s="204"/>
      <c r="G24" s="204"/>
      <c r="H24" s="204"/>
      <c r="I24" s="204"/>
      <c r="J24" s="204"/>
    </row>
    <row r="25" spans="4:10" ht="13.5">
      <c r="D25" s="200" t="s">
        <v>307</v>
      </c>
      <c r="F25" s="209" t="s">
        <v>636</v>
      </c>
      <c r="G25" s="209"/>
      <c r="H25" s="209"/>
      <c r="I25" s="209"/>
      <c r="J25" s="209"/>
    </row>
    <row r="26" spans="4:10" ht="13.5">
      <c r="D26" s="200" t="s">
        <v>308</v>
      </c>
      <c r="F26" s="209" t="s">
        <v>637</v>
      </c>
      <c r="G26" s="209"/>
      <c r="H26" s="209"/>
      <c r="I26" s="209"/>
      <c r="J26" s="209"/>
    </row>
    <row r="28" spans="2:10" ht="15.75">
      <c r="B28" s="200" t="s">
        <v>310</v>
      </c>
      <c r="D28" s="200" t="s">
        <v>311</v>
      </c>
      <c r="F28" s="205" t="s">
        <v>638</v>
      </c>
      <c r="G28" s="207"/>
      <c r="H28" s="207" t="s">
        <v>313</v>
      </c>
      <c r="I28" s="205">
        <v>21</v>
      </c>
      <c r="J28" s="207" t="s">
        <v>355</v>
      </c>
    </row>
    <row r="29" spans="6:10" ht="15.75">
      <c r="F29" s="210" t="s">
        <v>312</v>
      </c>
      <c r="G29" s="211"/>
      <c r="H29" s="211" t="s">
        <v>313</v>
      </c>
      <c r="I29" s="210"/>
      <c r="J29" s="207" t="s">
        <v>355</v>
      </c>
    </row>
    <row r="30" spans="6:10" ht="15.75">
      <c r="F30" s="210" t="s">
        <v>312</v>
      </c>
      <c r="G30" s="211"/>
      <c r="H30" s="211" t="s">
        <v>313</v>
      </c>
      <c r="I30" s="210"/>
      <c r="J30" s="207" t="s">
        <v>355</v>
      </c>
    </row>
    <row r="31" spans="4:10" ht="13.5">
      <c r="D31" s="200" t="s">
        <v>308</v>
      </c>
      <c r="F31" s="210" t="s">
        <v>309</v>
      </c>
      <c r="G31" s="210"/>
      <c r="H31" s="210"/>
      <c r="I31" s="210"/>
      <c r="J31" s="210"/>
    </row>
    <row r="33" spans="4:10" ht="13.5">
      <c r="D33" s="200" t="s">
        <v>314</v>
      </c>
      <c r="F33" s="207" t="s">
        <v>315</v>
      </c>
      <c r="G33" s="207"/>
      <c r="H33" s="203" t="s">
        <v>639</v>
      </c>
      <c r="I33" s="203"/>
      <c r="J33" s="203"/>
    </row>
    <row r="34" spans="6:10" ht="13.5">
      <c r="F34" s="211" t="s">
        <v>316</v>
      </c>
      <c r="G34" s="211"/>
      <c r="H34" s="212" t="s">
        <v>639</v>
      </c>
      <c r="I34" s="212"/>
      <c r="J34" s="212"/>
    </row>
    <row r="35" spans="6:10" ht="13.5">
      <c r="F35" s="211" t="s">
        <v>317</v>
      </c>
      <c r="G35" s="211"/>
      <c r="H35" s="212" t="s">
        <v>639</v>
      </c>
      <c r="I35" s="212"/>
      <c r="J35" s="212"/>
    </row>
    <row r="36" spans="6:10" ht="13.5">
      <c r="F36" s="211" t="s">
        <v>318</v>
      </c>
      <c r="G36" s="211"/>
      <c r="H36" s="212" t="s">
        <v>639</v>
      </c>
      <c r="I36" s="212"/>
      <c r="J36" s="212"/>
    </row>
    <row r="37" spans="4:10" ht="13.5">
      <c r="D37" s="200" t="s">
        <v>308</v>
      </c>
      <c r="F37" s="212" t="s">
        <v>309</v>
      </c>
      <c r="G37" s="212"/>
      <c r="H37" s="212"/>
      <c r="I37" s="212"/>
      <c r="J37" s="212"/>
    </row>
    <row r="39" spans="4:10" ht="13.5">
      <c r="D39" s="200" t="s">
        <v>319</v>
      </c>
      <c r="F39" s="207" t="s">
        <v>320</v>
      </c>
      <c r="G39" s="207"/>
      <c r="H39" s="208" t="s">
        <v>609</v>
      </c>
      <c r="I39" s="208"/>
      <c r="J39" s="208"/>
    </row>
    <row r="40" spans="6:10" ht="13.5">
      <c r="F40" s="211" t="s">
        <v>321</v>
      </c>
      <c r="G40" s="211"/>
      <c r="H40" s="209" t="s">
        <v>640</v>
      </c>
      <c r="I40" s="209"/>
      <c r="J40" s="209"/>
    </row>
    <row r="41" spans="6:10" ht="13.5">
      <c r="F41" s="211" t="s">
        <v>322</v>
      </c>
      <c r="G41" s="211"/>
      <c r="H41" s="209"/>
      <c r="I41" s="209"/>
      <c r="J41" s="209"/>
    </row>
    <row r="42" spans="4:10" ht="13.5">
      <c r="D42" s="200" t="s">
        <v>308</v>
      </c>
      <c r="F42" s="209" t="s">
        <v>610</v>
      </c>
      <c r="G42" s="209"/>
      <c r="H42" s="209"/>
      <c r="I42" s="209"/>
      <c r="J42" s="209"/>
    </row>
    <row r="53" ht="13.5">
      <c r="B53" s="200" t="s">
        <v>323</v>
      </c>
    </row>
    <row r="54" spans="4:10" ht="13.5">
      <c r="D54" s="200" t="s">
        <v>324</v>
      </c>
      <c r="F54" s="204"/>
      <c r="G54" s="204"/>
      <c r="H54" s="204"/>
      <c r="J54" s="213"/>
    </row>
    <row r="55" spans="5:10" ht="13.5">
      <c r="E55" s="202"/>
      <c r="F55" s="202"/>
      <c r="G55" s="202"/>
      <c r="H55" s="202"/>
      <c r="I55" s="202"/>
      <c r="J55" s="213"/>
    </row>
    <row r="56" spans="4:10" ht="13.5">
      <c r="D56" s="200" t="s">
        <v>325</v>
      </c>
      <c r="E56" s="207"/>
      <c r="F56" s="203"/>
      <c r="G56" s="203"/>
      <c r="H56" s="207"/>
      <c r="I56" s="207"/>
      <c r="J56" s="213"/>
    </row>
    <row r="57" ht="13.5">
      <c r="J57" s="213"/>
    </row>
    <row r="58" spans="4:10" ht="13.5">
      <c r="D58" s="200" t="s">
        <v>326</v>
      </c>
      <c r="E58" s="207"/>
      <c r="F58" s="207" t="s">
        <v>327</v>
      </c>
      <c r="G58" s="207"/>
      <c r="H58" s="205" t="s">
        <v>669</v>
      </c>
      <c r="I58" s="205"/>
      <c r="J58" s="213"/>
    </row>
    <row r="59" spans="5:10" ht="13.5">
      <c r="E59" s="211"/>
      <c r="F59" s="209" t="s">
        <v>670</v>
      </c>
      <c r="G59" s="209"/>
      <c r="H59" s="209"/>
      <c r="I59" s="211"/>
      <c r="J59" s="207"/>
    </row>
    <row r="61" ht="13.5">
      <c r="B61" s="200" t="s">
        <v>328</v>
      </c>
    </row>
    <row r="63" ht="13.5">
      <c r="B63" s="200" t="s">
        <v>329</v>
      </c>
    </row>
    <row r="65" spans="3:4" ht="13.5">
      <c r="C65" s="214" t="s">
        <v>462</v>
      </c>
      <c r="D65" s="200" t="s">
        <v>330</v>
      </c>
    </row>
    <row r="66" spans="3:6" ht="13.5">
      <c r="C66" s="214" t="s">
        <v>462</v>
      </c>
      <c r="D66" s="200" t="s">
        <v>331</v>
      </c>
      <c r="F66" s="200" t="s">
        <v>332</v>
      </c>
    </row>
    <row r="67" spans="3:4" ht="13.5">
      <c r="C67" s="214" t="s">
        <v>462</v>
      </c>
      <c r="D67" s="200" t="s">
        <v>333</v>
      </c>
    </row>
    <row r="68" spans="3:7" ht="13.5">
      <c r="C68" s="214"/>
      <c r="E68" s="200" t="s">
        <v>614</v>
      </c>
      <c r="G68" s="200" t="s">
        <v>334</v>
      </c>
    </row>
    <row r="69" spans="3:7" ht="13.5">
      <c r="C69" s="214"/>
      <c r="G69" s="200" t="s">
        <v>332</v>
      </c>
    </row>
    <row r="70" spans="3:4" ht="13.5">
      <c r="C70" s="214" t="s">
        <v>463</v>
      </c>
      <c r="D70" s="200" t="s">
        <v>336</v>
      </c>
    </row>
    <row r="71" spans="3:8" ht="13.5">
      <c r="C71" s="214"/>
      <c r="D71" s="200" t="s">
        <v>615</v>
      </c>
      <c r="H71" s="200" t="s">
        <v>334</v>
      </c>
    </row>
    <row r="72" spans="3:4" ht="13.5">
      <c r="C72" s="214" t="s">
        <v>335</v>
      </c>
      <c r="D72" s="200" t="s">
        <v>337</v>
      </c>
    </row>
    <row r="73" spans="3:8" ht="13.5">
      <c r="C73" s="214"/>
      <c r="D73" s="200" t="s">
        <v>616</v>
      </c>
      <c r="H73" s="200" t="s">
        <v>334</v>
      </c>
    </row>
    <row r="74" spans="3:4" ht="13.5">
      <c r="C74" s="214" t="s">
        <v>463</v>
      </c>
      <c r="D74" s="200" t="s">
        <v>338</v>
      </c>
    </row>
    <row r="75" spans="3:8" ht="13.5">
      <c r="C75" s="214"/>
      <c r="D75" s="200" t="s">
        <v>617</v>
      </c>
      <c r="H75" s="200" t="s">
        <v>334</v>
      </c>
    </row>
    <row r="76" spans="3:4" ht="13.5">
      <c r="C76" s="214" t="s">
        <v>463</v>
      </c>
      <c r="D76" s="200" t="s">
        <v>618</v>
      </c>
    </row>
    <row r="77" spans="3:8" ht="13.5">
      <c r="C77" s="214"/>
      <c r="H77" s="200" t="s">
        <v>339</v>
      </c>
    </row>
    <row r="78" spans="3:4" ht="13.5">
      <c r="C78" s="214" t="s">
        <v>340</v>
      </c>
      <c r="D78" s="200" t="s">
        <v>341</v>
      </c>
    </row>
    <row r="79" spans="3:8" ht="13.5">
      <c r="C79" s="214"/>
      <c r="H79" s="200" t="s">
        <v>342</v>
      </c>
    </row>
    <row r="80" spans="3:8" ht="13.5">
      <c r="C80" s="214" t="s">
        <v>343</v>
      </c>
      <c r="D80" s="200" t="s">
        <v>344</v>
      </c>
      <c r="H80" s="200" t="s">
        <v>345</v>
      </c>
    </row>
    <row r="81" spans="3:9" ht="13.5">
      <c r="C81" s="214" t="s">
        <v>335</v>
      </c>
      <c r="D81" s="200" t="s">
        <v>346</v>
      </c>
      <c r="G81" s="200" t="s">
        <v>347</v>
      </c>
      <c r="I81" s="200" t="s">
        <v>339</v>
      </c>
    </row>
    <row r="82" spans="3:9" ht="13.5">
      <c r="C82" s="214" t="s">
        <v>340</v>
      </c>
      <c r="D82" s="200" t="s">
        <v>346</v>
      </c>
      <c r="G82" s="200" t="s">
        <v>348</v>
      </c>
      <c r="I82" s="200" t="s">
        <v>339</v>
      </c>
    </row>
    <row r="86" ht="13.5">
      <c r="B86" s="200" t="s">
        <v>349</v>
      </c>
    </row>
    <row r="88" spans="3:5" ht="13.5">
      <c r="C88" s="200" t="s">
        <v>137</v>
      </c>
      <c r="D88" s="206">
        <v>2</v>
      </c>
      <c r="E88" s="200" t="s">
        <v>148</v>
      </c>
    </row>
    <row r="89" spans="3:6" ht="13.5">
      <c r="C89" s="202"/>
      <c r="D89" s="202"/>
      <c r="E89" s="202"/>
      <c r="F89" s="202"/>
    </row>
    <row r="90" spans="3:6" ht="13.5">
      <c r="C90" s="207" t="s">
        <v>138</v>
      </c>
      <c r="D90" s="203">
        <v>2</v>
      </c>
      <c r="E90" s="207" t="s">
        <v>148</v>
      </c>
      <c r="F90" s="207"/>
    </row>
    <row r="92" ht="13.5">
      <c r="B92" s="200" t="s">
        <v>350</v>
      </c>
    </row>
    <row r="93" spans="5:10" ht="13.5">
      <c r="E93" s="205"/>
      <c r="F93" s="205"/>
      <c r="G93" s="205"/>
      <c r="H93" s="205"/>
      <c r="I93" s="205"/>
      <c r="J93" s="205"/>
    </row>
    <row r="94" spans="3:10" ht="13.5">
      <c r="C94" s="200" t="s">
        <v>351</v>
      </c>
      <c r="E94" s="204" t="s">
        <v>464</v>
      </c>
      <c r="F94" s="204"/>
      <c r="G94" s="204"/>
      <c r="H94" s="204"/>
      <c r="I94" s="204"/>
      <c r="J94" s="204"/>
    </row>
    <row r="95" spans="3:10" ht="13.5">
      <c r="C95" s="202"/>
      <c r="D95" s="202"/>
      <c r="E95" s="202"/>
      <c r="F95" s="202"/>
      <c r="G95" s="202"/>
      <c r="H95" s="202"/>
      <c r="I95" s="202"/>
      <c r="J95" s="202"/>
    </row>
    <row r="96" spans="3:10" ht="13.5">
      <c r="C96" s="207" t="s">
        <v>352</v>
      </c>
      <c r="D96" s="207"/>
      <c r="E96" s="208" t="s">
        <v>465</v>
      </c>
      <c r="F96" s="208"/>
      <c r="G96" s="208"/>
      <c r="H96" s="208"/>
      <c r="I96" s="208"/>
      <c r="J96" s="208"/>
    </row>
    <row r="98" spans="3:10" ht="13.5">
      <c r="C98" s="207" t="s">
        <v>353</v>
      </c>
      <c r="D98" s="207"/>
      <c r="E98" s="208" t="s">
        <v>466</v>
      </c>
      <c r="F98" s="208"/>
      <c r="G98" s="208"/>
      <c r="H98" s="208"/>
      <c r="I98" s="208"/>
      <c r="J98" s="208"/>
    </row>
    <row r="100" ht="13.5">
      <c r="B100" s="200" t="s">
        <v>354</v>
      </c>
    </row>
    <row r="101" ht="14.25" customHeight="1"/>
    <row r="102" spans="3:10" ht="14.25" customHeight="1">
      <c r="C102" s="211" t="s">
        <v>467</v>
      </c>
      <c r="D102" s="211"/>
      <c r="E102" s="211"/>
      <c r="F102" s="211"/>
      <c r="G102" s="211"/>
      <c r="H102" s="211"/>
      <c r="I102" s="211"/>
      <c r="J102" s="211"/>
    </row>
    <row r="103" spans="3:10" ht="14.25" customHeight="1">
      <c r="C103" s="211"/>
      <c r="D103" s="211"/>
      <c r="E103" s="211"/>
      <c r="F103" s="211"/>
      <c r="G103" s="211"/>
      <c r="H103" s="211"/>
      <c r="I103" s="211"/>
      <c r="J103" s="211"/>
    </row>
    <row r="104" spans="3:10" ht="14.25" customHeight="1">
      <c r="C104" s="211"/>
      <c r="D104" s="211"/>
      <c r="E104" s="211"/>
      <c r="F104" s="211"/>
      <c r="G104" s="211"/>
      <c r="H104" s="211"/>
      <c r="I104" s="211"/>
      <c r="J104" s="211"/>
    </row>
    <row r="105" spans="3:10" ht="14.25" customHeight="1">
      <c r="C105" s="211"/>
      <c r="D105" s="211"/>
      <c r="E105" s="211"/>
      <c r="F105" s="211"/>
      <c r="G105" s="211"/>
      <c r="H105" s="211"/>
      <c r="I105" s="211"/>
      <c r="J105" s="211"/>
    </row>
    <row r="106" spans="3:10" ht="14.25" customHeight="1">
      <c r="C106" s="211"/>
      <c r="D106" s="211"/>
      <c r="E106" s="211"/>
      <c r="F106" s="211"/>
      <c r="G106" s="211"/>
      <c r="H106" s="211"/>
      <c r="I106" s="211"/>
      <c r="J106" s="211"/>
    </row>
    <row r="107" spans="3:10" ht="14.25" customHeight="1">
      <c r="C107" s="211"/>
      <c r="D107" s="211"/>
      <c r="E107" s="211"/>
      <c r="F107" s="211"/>
      <c r="G107" s="211"/>
      <c r="H107" s="211"/>
      <c r="I107" s="211"/>
      <c r="J107" s="211"/>
    </row>
    <row r="108" spans="3:10" ht="14.25" customHeight="1">
      <c r="C108" s="211"/>
      <c r="D108" s="211"/>
      <c r="E108" s="211"/>
      <c r="F108" s="211"/>
      <c r="G108" s="211"/>
      <c r="H108" s="211"/>
      <c r="I108" s="211"/>
      <c r="J108" s="211"/>
    </row>
    <row r="109" spans="3:10" ht="14.25" customHeight="1">
      <c r="C109" s="211"/>
      <c r="D109" s="211"/>
      <c r="E109" s="211"/>
      <c r="F109" s="211"/>
      <c r="G109" s="211"/>
      <c r="H109" s="211"/>
      <c r="I109" s="211"/>
      <c r="J109" s="211"/>
    </row>
    <row r="110" spans="3:10" ht="14.25" customHeight="1">
      <c r="C110" s="211"/>
      <c r="D110" s="211"/>
      <c r="E110" s="211"/>
      <c r="F110" s="211"/>
      <c r="G110" s="211"/>
      <c r="H110" s="211"/>
      <c r="I110" s="211"/>
      <c r="J110" s="211"/>
    </row>
    <row r="111" spans="3:10" ht="14.25" customHeight="1">
      <c r="C111" s="211"/>
      <c r="D111" s="211"/>
      <c r="E111" s="211"/>
      <c r="F111" s="211"/>
      <c r="G111" s="211"/>
      <c r="H111" s="211"/>
      <c r="I111" s="211"/>
      <c r="J111" s="211"/>
    </row>
    <row r="112" spans="3:10" ht="14.25" customHeight="1">
      <c r="C112" s="211"/>
      <c r="D112" s="211"/>
      <c r="E112" s="211"/>
      <c r="F112" s="211"/>
      <c r="G112" s="211"/>
      <c r="H112" s="211"/>
      <c r="I112" s="211"/>
      <c r="J112" s="211"/>
    </row>
    <row r="113" spans="3:10" ht="14.25" customHeight="1">
      <c r="C113" s="211"/>
      <c r="D113" s="211"/>
      <c r="E113" s="211"/>
      <c r="F113" s="211"/>
      <c r="G113" s="211"/>
      <c r="H113" s="211"/>
      <c r="I113" s="211"/>
      <c r="J113" s="211"/>
    </row>
    <row r="114" spans="3:10" ht="14.25" customHeight="1">
      <c r="C114" s="211"/>
      <c r="D114" s="211"/>
      <c r="E114" s="211"/>
      <c r="F114" s="211"/>
      <c r="G114" s="211"/>
      <c r="H114" s="211"/>
      <c r="I114" s="211"/>
      <c r="J114" s="211"/>
    </row>
    <row r="115" spans="3:10" ht="14.25" customHeight="1">
      <c r="C115" s="211"/>
      <c r="D115" s="211"/>
      <c r="E115" s="211"/>
      <c r="F115" s="211"/>
      <c r="G115" s="211"/>
      <c r="H115" s="211"/>
      <c r="I115" s="211"/>
      <c r="J115" s="211"/>
    </row>
    <row r="116" spans="3:10" ht="14.25" customHeight="1">
      <c r="C116" s="211"/>
      <c r="D116" s="211"/>
      <c r="E116" s="211"/>
      <c r="F116" s="211"/>
      <c r="G116" s="211"/>
      <c r="H116" s="211"/>
      <c r="I116" s="211"/>
      <c r="J116" s="211"/>
    </row>
    <row r="117" spans="3:10" ht="14.25" customHeight="1">
      <c r="C117" s="211"/>
      <c r="D117" s="211"/>
      <c r="E117" s="211"/>
      <c r="F117" s="211"/>
      <c r="G117" s="211"/>
      <c r="H117" s="211"/>
      <c r="I117" s="211"/>
      <c r="J117" s="211"/>
    </row>
    <row r="118" spans="3:10" ht="14.25" customHeight="1">
      <c r="C118" s="211"/>
      <c r="D118" s="211"/>
      <c r="E118" s="211"/>
      <c r="F118" s="211"/>
      <c r="G118" s="211"/>
      <c r="H118" s="211"/>
      <c r="I118" s="211"/>
      <c r="J118" s="211"/>
    </row>
    <row r="119" spans="3:10" ht="14.25" customHeight="1">
      <c r="C119" s="211"/>
      <c r="D119" s="211"/>
      <c r="E119" s="211"/>
      <c r="F119" s="211"/>
      <c r="G119" s="211"/>
      <c r="H119" s="211"/>
      <c r="I119" s="211"/>
      <c r="J119" s="211"/>
    </row>
    <row r="120" spans="2:3" ht="14.25">
      <c r="B120" s="199"/>
      <c r="C120" s="199"/>
    </row>
    <row r="121" spans="2:3" ht="13.5">
      <c r="B121" s="204"/>
      <c r="C121" s="204"/>
    </row>
    <row r="126" spans="2:3" ht="13.5">
      <c r="B126" s="204"/>
      <c r="C126" s="204"/>
    </row>
    <row r="129" spans="2:11" ht="13.5"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</row>
    <row r="131" spans="2:11" ht="13.5"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</row>
    <row r="133" spans="2:3" ht="13.5">
      <c r="B133" s="204"/>
      <c r="C133" s="204"/>
    </row>
    <row r="136" spans="2:3" ht="13.5">
      <c r="B136" s="204"/>
      <c r="C136" s="204"/>
    </row>
    <row r="138" spans="2:11" ht="13.5"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</row>
    <row r="142" spans="2:12" ht="13.5"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</row>
    <row r="145" spans="2:4" ht="13.5">
      <c r="B145" s="204"/>
      <c r="C145" s="204"/>
      <c r="D145" s="204"/>
    </row>
    <row r="149" spans="2:3" ht="13.5">
      <c r="B149" s="204"/>
      <c r="C149" s="204"/>
    </row>
    <row r="151" spans="2:11" ht="13.5"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</row>
    <row r="153" spans="2:12" ht="13.5"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</row>
    <row r="156" spans="2:3" ht="13.5">
      <c r="B156" s="204"/>
      <c r="C156" s="204"/>
    </row>
    <row r="157" spans="2:12" ht="13.5">
      <c r="B157" s="215"/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</row>
    <row r="182" spans="4:6" ht="13.5">
      <c r="D182" s="213"/>
      <c r="E182" s="213"/>
      <c r="F182" s="213"/>
    </row>
    <row r="183" spans="4:6" ht="13.5">
      <c r="D183" s="213"/>
      <c r="E183" s="213"/>
      <c r="F183" s="213"/>
    </row>
    <row r="184" spans="4:6" ht="13.5">
      <c r="D184" s="213"/>
      <c r="E184" s="213"/>
      <c r="F184" s="213"/>
    </row>
    <row r="188" spans="2:11" ht="13.5">
      <c r="B188" s="216"/>
      <c r="C188" s="216"/>
      <c r="D188" s="216"/>
      <c r="E188" s="217"/>
      <c r="F188" s="216"/>
      <c r="G188" s="216"/>
      <c r="H188" s="216"/>
      <c r="I188" s="217"/>
      <c r="J188" s="216"/>
      <c r="K188" s="216"/>
    </row>
    <row r="189" spans="2:11" ht="13.5"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</row>
    <row r="190" spans="2:11" ht="13.5">
      <c r="B190" s="216"/>
      <c r="C190" s="218"/>
      <c r="D190" s="219"/>
      <c r="E190" s="216"/>
      <c r="F190" s="216"/>
      <c r="G190" s="218"/>
      <c r="H190" s="219"/>
      <c r="I190" s="216"/>
      <c r="J190" s="216"/>
      <c r="K190" s="216"/>
    </row>
    <row r="191" spans="2:11" ht="13.5">
      <c r="B191" s="216"/>
      <c r="C191" s="218"/>
      <c r="D191" s="219"/>
      <c r="E191" s="216"/>
      <c r="F191" s="216"/>
      <c r="G191" s="218"/>
      <c r="H191" s="219"/>
      <c r="I191" s="216"/>
      <c r="J191" s="216"/>
      <c r="K191" s="216"/>
    </row>
    <row r="192" spans="2:11" ht="13.5">
      <c r="B192" s="216"/>
      <c r="C192" s="218"/>
      <c r="D192" s="219"/>
      <c r="E192" s="216"/>
      <c r="F192" s="216"/>
      <c r="G192" s="218"/>
      <c r="H192" s="219"/>
      <c r="I192" s="216"/>
      <c r="J192" s="216"/>
      <c r="K192" s="216"/>
    </row>
    <row r="193" spans="2:11" ht="13.5">
      <c r="B193" s="216"/>
      <c r="C193" s="218"/>
      <c r="D193" s="219"/>
      <c r="E193" s="216"/>
      <c r="F193" s="216"/>
      <c r="G193" s="218"/>
      <c r="H193" s="219"/>
      <c r="I193" s="216"/>
      <c r="J193" s="216"/>
      <c r="K193" s="216"/>
    </row>
    <row r="194" spans="2:11" ht="13.5">
      <c r="B194" s="216"/>
      <c r="C194" s="218"/>
      <c r="D194" s="219"/>
      <c r="E194" s="216"/>
      <c r="F194" s="216"/>
      <c r="G194" s="218"/>
      <c r="H194" s="219"/>
      <c r="I194" s="216"/>
      <c r="J194" s="216"/>
      <c r="K194" s="216"/>
    </row>
    <row r="195" spans="2:11" ht="13.5">
      <c r="B195" s="216"/>
      <c r="C195" s="218"/>
      <c r="D195" s="219"/>
      <c r="E195" s="216"/>
      <c r="F195" s="216"/>
      <c r="G195" s="218"/>
      <c r="H195" s="219"/>
      <c r="I195" s="216"/>
      <c r="J195" s="216"/>
      <c r="K195" s="216"/>
    </row>
    <row r="202" spans="7:10" ht="13.5">
      <c r="G202" s="216"/>
      <c r="H202" s="216"/>
      <c r="I202" s="213"/>
      <c r="J202" s="213"/>
    </row>
    <row r="203" spans="7:10" ht="13.5">
      <c r="G203" s="216"/>
      <c r="H203" s="216"/>
      <c r="I203" s="213"/>
      <c r="J203" s="213"/>
    </row>
    <row r="204" spans="7:10" ht="13.5">
      <c r="G204" s="219"/>
      <c r="H204" s="219"/>
      <c r="I204" s="220"/>
      <c r="J204" s="213"/>
    </row>
    <row r="205" spans="7:10" ht="13.5">
      <c r="G205" s="219"/>
      <c r="H205" s="219"/>
      <c r="I205" s="220"/>
      <c r="J205" s="213"/>
    </row>
    <row r="206" spans="7:10" ht="13.5">
      <c r="G206" s="219"/>
      <c r="H206" s="219"/>
      <c r="I206" s="220"/>
      <c r="J206" s="213"/>
    </row>
    <row r="207" spans="7:10" ht="13.5">
      <c r="G207" s="219"/>
      <c r="H207" s="219"/>
      <c r="I207" s="220"/>
      <c r="J207" s="213"/>
    </row>
    <row r="208" spans="7:10" ht="13.5">
      <c r="G208" s="219"/>
      <c r="H208" s="219"/>
      <c r="I208" s="220"/>
      <c r="J208" s="213"/>
    </row>
    <row r="209" spans="7:10" ht="13.5">
      <c r="G209" s="219"/>
      <c r="H209" s="219"/>
      <c r="I209" s="220"/>
      <c r="J209" s="213"/>
    </row>
    <row r="210" spans="7:10" ht="13.5">
      <c r="G210" s="219"/>
      <c r="H210" s="219"/>
      <c r="I210" s="220"/>
      <c r="J210" s="213"/>
    </row>
    <row r="211" spans="7:10" ht="13.5">
      <c r="G211" s="219"/>
      <c r="H211" s="219"/>
      <c r="I211" s="220"/>
      <c r="J211" s="213"/>
    </row>
    <row r="212" spans="7:10" ht="13.5">
      <c r="G212" s="219"/>
      <c r="H212" s="219"/>
      <c r="I212" s="220"/>
      <c r="J212" s="213"/>
    </row>
    <row r="213" spans="7:10" ht="13.5">
      <c r="G213" s="219"/>
      <c r="H213" s="219"/>
      <c r="I213" s="221"/>
      <c r="J213" s="222"/>
    </row>
    <row r="214" spans="8:10" ht="13.5">
      <c r="H214" s="213"/>
      <c r="I214" s="213"/>
      <c r="J214" s="213"/>
    </row>
    <row r="215" spans="7:10" ht="13.5">
      <c r="G215" s="223"/>
      <c r="H215" s="222"/>
      <c r="I215" s="213"/>
      <c r="J215" s="213"/>
    </row>
    <row r="216" spans="8:10" ht="13.5">
      <c r="H216" s="213"/>
      <c r="I216" s="213"/>
      <c r="J216" s="213"/>
    </row>
    <row r="217" spans="8:10" ht="13.5">
      <c r="H217" s="213"/>
      <c r="I217" s="213"/>
      <c r="J217" s="213"/>
    </row>
    <row r="218" spans="8:10" ht="13.5">
      <c r="H218" s="224"/>
      <c r="I218" s="213"/>
      <c r="J218" s="213"/>
    </row>
    <row r="219" spans="8:10" ht="13.5">
      <c r="H219" s="224"/>
      <c r="I219" s="213"/>
      <c r="J219" s="213"/>
    </row>
    <row r="220" spans="8:10" ht="13.5">
      <c r="H220" s="224"/>
      <c r="I220" s="213"/>
      <c r="J220" s="213"/>
    </row>
    <row r="221" spans="8:10" ht="13.5">
      <c r="H221" s="224"/>
      <c r="I221" s="213"/>
      <c r="J221" s="213"/>
    </row>
    <row r="222" spans="8:10" ht="13.5">
      <c r="H222" s="224"/>
      <c r="I222" s="213"/>
      <c r="J222" s="213"/>
    </row>
  </sheetData>
  <sheetProtection/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52"/>
  <sheetViews>
    <sheetView view="pageBreakPreview" zoomScaleSheetLayoutView="100" zoomScalePageLayoutView="0" workbookViewId="0" topLeftCell="A1">
      <selection activeCell="U3" sqref="U3:AB3"/>
    </sheetView>
  </sheetViews>
  <sheetFormatPr defaultColWidth="9.00390625" defaultRowHeight="13.5"/>
  <cols>
    <col min="1" max="6" width="1.875" style="67" customWidth="1"/>
    <col min="7" max="9" width="1.625" style="67" customWidth="1"/>
    <col min="10" max="15" width="1.875" style="67" customWidth="1"/>
    <col min="16" max="16" width="2.00390625" style="67" customWidth="1"/>
    <col min="17" max="19" width="1.875" style="67" customWidth="1"/>
    <col min="20" max="20" width="1.75390625" style="67" customWidth="1"/>
    <col min="21" max="30" width="1.875" style="67" customWidth="1"/>
    <col min="31" max="38" width="2.00390625" style="67" customWidth="1"/>
    <col min="39" max="40" width="1.75390625" style="67" customWidth="1"/>
    <col min="41" max="43" width="1.875" style="67" customWidth="1"/>
    <col min="44" max="44" width="2.00390625" style="67" customWidth="1"/>
    <col min="45" max="45" width="1.875" style="67" customWidth="1"/>
    <col min="46" max="46" width="2.00390625" style="67" customWidth="1"/>
    <col min="47" max="56" width="1.875" style="67" customWidth="1"/>
    <col min="57" max="60" width="1.625" style="67" customWidth="1"/>
    <col min="61" max="61" width="1.4921875" style="67" customWidth="1"/>
    <col min="62" max="64" width="1.625" style="67" customWidth="1"/>
    <col min="65" max="65" width="1.875" style="67" customWidth="1"/>
    <col min="66" max="72" width="1.625" style="67" customWidth="1"/>
    <col min="73" max="73" width="1.875" style="67" customWidth="1"/>
    <col min="74" max="76" width="1.625" style="67" customWidth="1"/>
    <col min="77" max="77" width="1.875" style="67" customWidth="1"/>
    <col min="78" max="80" width="1.625" style="67" customWidth="1"/>
    <col min="81" max="81" width="1.875" style="67" customWidth="1"/>
    <col min="82" max="97" width="1.625" style="67" customWidth="1"/>
    <col min="98" max="16384" width="9.00390625" style="67" customWidth="1"/>
  </cols>
  <sheetData>
    <row r="1" spans="1:47" ht="18" customHeight="1">
      <c r="A1" s="502" t="s">
        <v>517</v>
      </c>
      <c r="B1" s="502"/>
      <c r="C1" s="460" t="s">
        <v>516</v>
      </c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62"/>
      <c r="AN1" s="462"/>
      <c r="AO1" s="462"/>
      <c r="AP1" s="462"/>
      <c r="AQ1" s="462"/>
      <c r="AR1" s="462"/>
      <c r="AS1" s="462"/>
      <c r="AT1" s="462"/>
      <c r="AU1" s="462"/>
    </row>
    <row r="2" spans="1:47" ht="1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62"/>
      <c r="AN2" s="462"/>
      <c r="AO2" s="462"/>
      <c r="AP2" s="462"/>
      <c r="AQ2" s="462"/>
      <c r="AR2" s="462"/>
      <c r="AS2" s="462"/>
      <c r="AT2" s="462"/>
      <c r="AU2" s="462"/>
    </row>
    <row r="3" spans="2:62" ht="18" customHeight="1">
      <c r="B3" s="460"/>
      <c r="C3" s="460"/>
      <c r="D3" s="460"/>
      <c r="E3" s="460"/>
      <c r="F3" s="460"/>
      <c r="I3" s="460" t="s">
        <v>515</v>
      </c>
      <c r="K3" s="460"/>
      <c r="L3" s="460"/>
      <c r="M3" s="460"/>
      <c r="N3" s="460"/>
      <c r="O3" s="460"/>
      <c r="Q3" s="460"/>
      <c r="R3" s="460"/>
      <c r="S3" s="460"/>
      <c r="T3" s="455" t="s">
        <v>514</v>
      </c>
      <c r="U3" s="735"/>
      <c r="V3" s="735"/>
      <c r="W3" s="735"/>
      <c r="X3" s="735"/>
      <c r="Y3" s="735"/>
      <c r="Z3" s="735"/>
      <c r="AA3" s="735"/>
      <c r="AB3" s="735"/>
      <c r="AC3" s="461"/>
      <c r="AD3" s="461">
        <v>1</v>
      </c>
      <c r="AE3" s="736" t="s">
        <v>513</v>
      </c>
      <c r="AF3" s="737"/>
      <c r="AG3" s="737"/>
      <c r="AH3" s="460">
        <v>2</v>
      </c>
      <c r="AI3" s="460" t="s">
        <v>512</v>
      </c>
      <c r="AJ3" s="460"/>
      <c r="AK3" s="460"/>
      <c r="AL3" s="460"/>
      <c r="AM3" s="460"/>
      <c r="AN3" s="460"/>
      <c r="AO3" s="460"/>
      <c r="AP3" s="460"/>
      <c r="AQ3" s="460"/>
      <c r="AR3" s="460"/>
      <c r="AS3" s="460"/>
      <c r="AT3" s="460"/>
      <c r="AU3" s="460"/>
      <c r="AV3" s="734"/>
      <c r="AW3" s="734"/>
      <c r="AX3" s="460"/>
      <c r="AY3" s="460"/>
      <c r="AZ3" s="460"/>
      <c r="BA3" s="460"/>
      <c r="BB3" s="416"/>
      <c r="BC3" s="416"/>
      <c r="BD3" s="416"/>
      <c r="BE3" s="416"/>
      <c r="BF3" s="416"/>
      <c r="BG3" s="416"/>
      <c r="BH3" s="416"/>
      <c r="BI3" s="416"/>
      <c r="BJ3" s="416"/>
    </row>
    <row r="4" spans="1:50" ht="15.75" customHeight="1">
      <c r="A4" s="417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X4" s="69"/>
    </row>
    <row r="5" spans="1:45" ht="15" customHeight="1">
      <c r="A5" s="723" t="s">
        <v>511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5"/>
      <c r="P5" s="717" t="s">
        <v>510</v>
      </c>
      <c r="Q5" s="703"/>
      <c r="R5" s="703"/>
      <c r="S5" s="703"/>
      <c r="T5" s="703"/>
      <c r="U5" s="703"/>
      <c r="V5" s="703"/>
      <c r="W5" s="703"/>
      <c r="X5" s="703"/>
      <c r="Y5" s="703"/>
      <c r="Z5" s="703"/>
      <c r="AA5" s="703"/>
      <c r="AB5" s="703"/>
      <c r="AC5" s="703"/>
      <c r="AD5" s="718"/>
      <c r="AE5" s="732" t="s">
        <v>509</v>
      </c>
      <c r="AF5" s="732"/>
      <c r="AG5" s="732"/>
      <c r="AH5" s="732"/>
      <c r="AI5" s="732"/>
      <c r="AJ5" s="732"/>
      <c r="AK5" s="732"/>
      <c r="AL5" s="732"/>
      <c r="AM5" s="732"/>
      <c r="AN5" s="732"/>
      <c r="AO5" s="732"/>
      <c r="AP5" s="732"/>
      <c r="AQ5" s="732"/>
      <c r="AR5" s="732"/>
      <c r="AS5" s="733"/>
    </row>
    <row r="6" spans="1:98" ht="15" customHeight="1">
      <c r="A6" s="449"/>
      <c r="B6" s="446"/>
      <c r="C6" s="458"/>
      <c r="D6" s="458"/>
      <c r="E6" s="458"/>
      <c r="F6" s="422"/>
      <c r="G6" s="422"/>
      <c r="H6" s="458"/>
      <c r="I6" s="422"/>
      <c r="J6" s="422"/>
      <c r="K6" s="422"/>
      <c r="L6" s="422"/>
      <c r="M6" s="422"/>
      <c r="N6" s="422"/>
      <c r="O6" s="459"/>
      <c r="P6" s="731" t="s">
        <v>508</v>
      </c>
      <c r="Q6" s="732"/>
      <c r="R6" s="732"/>
      <c r="S6" s="732"/>
      <c r="T6" s="733"/>
      <c r="U6" s="732" t="s">
        <v>507</v>
      </c>
      <c r="V6" s="732"/>
      <c r="W6" s="732"/>
      <c r="X6" s="732"/>
      <c r="Y6" s="733"/>
      <c r="Z6" s="738" t="s">
        <v>506</v>
      </c>
      <c r="AA6" s="738"/>
      <c r="AB6" s="738"/>
      <c r="AC6" s="738"/>
      <c r="AD6" s="738"/>
      <c r="AE6" s="717" t="s">
        <v>508</v>
      </c>
      <c r="AF6" s="703"/>
      <c r="AG6" s="703"/>
      <c r="AH6" s="703"/>
      <c r="AI6" s="718"/>
      <c r="AJ6" s="717" t="s">
        <v>507</v>
      </c>
      <c r="AK6" s="703"/>
      <c r="AL6" s="703"/>
      <c r="AM6" s="703"/>
      <c r="AN6" s="718"/>
      <c r="AO6" s="703" t="s">
        <v>506</v>
      </c>
      <c r="AP6" s="703"/>
      <c r="AQ6" s="703"/>
      <c r="AR6" s="703"/>
      <c r="AS6" s="718"/>
      <c r="AX6" s="457"/>
      <c r="CT6" s="456"/>
    </row>
    <row r="7" spans="1:98" ht="15" customHeight="1">
      <c r="A7" s="449"/>
      <c r="B7" s="446"/>
      <c r="C7" s="422"/>
      <c r="D7" s="422"/>
      <c r="E7" s="422"/>
      <c r="F7" s="422"/>
      <c r="G7" s="422"/>
      <c r="H7" s="446"/>
      <c r="I7" s="422"/>
      <c r="J7" s="422"/>
      <c r="K7" s="422"/>
      <c r="L7" s="422"/>
      <c r="M7" s="422"/>
      <c r="N7" s="422"/>
      <c r="O7" s="441"/>
      <c r="P7" s="730" t="s">
        <v>505</v>
      </c>
      <c r="Q7" s="721"/>
      <c r="R7" s="721"/>
      <c r="S7" s="721"/>
      <c r="T7" s="722"/>
      <c r="U7" s="726" t="s">
        <v>504</v>
      </c>
      <c r="V7" s="726"/>
      <c r="W7" s="726"/>
      <c r="X7" s="726"/>
      <c r="Y7" s="727"/>
      <c r="Z7" s="721" t="s">
        <v>503</v>
      </c>
      <c r="AA7" s="721"/>
      <c r="AB7" s="721"/>
      <c r="AC7" s="721"/>
      <c r="AD7" s="722"/>
      <c r="AE7" s="721" t="s">
        <v>502</v>
      </c>
      <c r="AF7" s="721"/>
      <c r="AG7" s="721"/>
      <c r="AH7" s="721"/>
      <c r="AI7" s="722"/>
      <c r="AJ7" s="730" t="s">
        <v>501</v>
      </c>
      <c r="AK7" s="721"/>
      <c r="AL7" s="721"/>
      <c r="AM7" s="721"/>
      <c r="AN7" s="722"/>
      <c r="AO7" s="730" t="s">
        <v>500</v>
      </c>
      <c r="AP7" s="721"/>
      <c r="AQ7" s="721"/>
      <c r="AR7" s="721"/>
      <c r="AS7" s="722"/>
      <c r="AX7" s="457"/>
      <c r="CT7" s="456"/>
    </row>
    <row r="8" spans="1:98" ht="15" customHeight="1">
      <c r="A8" s="449"/>
      <c r="B8" s="446"/>
      <c r="C8" s="422"/>
      <c r="D8" s="422"/>
      <c r="E8" s="422"/>
      <c r="F8" s="422"/>
      <c r="G8" s="422"/>
      <c r="H8" s="446"/>
      <c r="I8" s="422"/>
      <c r="J8" s="422"/>
      <c r="K8" s="422"/>
      <c r="L8" s="422"/>
      <c r="M8" s="422"/>
      <c r="N8" s="422"/>
      <c r="O8" s="441"/>
      <c r="P8" s="719"/>
      <c r="Q8" s="713"/>
      <c r="R8" s="713"/>
      <c r="S8" s="713"/>
      <c r="T8" s="714"/>
      <c r="U8" s="728"/>
      <c r="V8" s="728"/>
      <c r="W8" s="728"/>
      <c r="X8" s="728"/>
      <c r="Y8" s="729"/>
      <c r="Z8" s="713"/>
      <c r="AA8" s="713"/>
      <c r="AB8" s="713"/>
      <c r="AC8" s="713"/>
      <c r="AD8" s="714"/>
      <c r="AE8" s="713"/>
      <c r="AF8" s="713"/>
      <c r="AG8" s="713"/>
      <c r="AH8" s="713"/>
      <c r="AI8" s="714"/>
      <c r="AJ8" s="719"/>
      <c r="AK8" s="713"/>
      <c r="AL8" s="713"/>
      <c r="AM8" s="713"/>
      <c r="AN8" s="714"/>
      <c r="AO8" s="719"/>
      <c r="AP8" s="713"/>
      <c r="AQ8" s="713"/>
      <c r="AR8" s="713"/>
      <c r="AS8" s="714"/>
      <c r="CT8" s="456"/>
    </row>
    <row r="9" spans="1:98" ht="13.5" customHeight="1">
      <c r="A9" s="449"/>
      <c r="B9" s="446"/>
      <c r="C9" s="422"/>
      <c r="D9" s="422"/>
      <c r="E9" s="422"/>
      <c r="F9" s="422"/>
      <c r="G9" s="422"/>
      <c r="H9" s="446"/>
      <c r="I9" s="422"/>
      <c r="J9" s="422"/>
      <c r="K9" s="422"/>
      <c r="L9" s="422"/>
      <c r="M9" s="422"/>
      <c r="N9" s="422"/>
      <c r="O9" s="441"/>
      <c r="P9" s="719"/>
      <c r="Q9" s="713"/>
      <c r="R9" s="713"/>
      <c r="S9" s="713"/>
      <c r="T9" s="714"/>
      <c r="U9" s="728"/>
      <c r="V9" s="728"/>
      <c r="W9" s="728"/>
      <c r="X9" s="728"/>
      <c r="Y9" s="729"/>
      <c r="Z9" s="713"/>
      <c r="AA9" s="713"/>
      <c r="AB9" s="713"/>
      <c r="AC9" s="713"/>
      <c r="AD9" s="714"/>
      <c r="AE9" s="713"/>
      <c r="AF9" s="713"/>
      <c r="AG9" s="713"/>
      <c r="AH9" s="713"/>
      <c r="AI9" s="714"/>
      <c r="AJ9" s="719"/>
      <c r="AK9" s="713"/>
      <c r="AL9" s="713"/>
      <c r="AM9" s="713"/>
      <c r="AN9" s="714"/>
      <c r="AO9" s="719"/>
      <c r="AP9" s="713"/>
      <c r="AQ9" s="713"/>
      <c r="AR9" s="713"/>
      <c r="AS9" s="714"/>
      <c r="CT9" s="456"/>
    </row>
    <row r="10" spans="1:45" ht="15" customHeight="1">
      <c r="A10" s="449"/>
      <c r="B10" s="446"/>
      <c r="C10" s="422"/>
      <c r="D10" s="422"/>
      <c r="E10" s="422"/>
      <c r="F10" s="422"/>
      <c r="G10" s="422"/>
      <c r="H10" s="446"/>
      <c r="I10" s="422"/>
      <c r="J10" s="422"/>
      <c r="K10" s="422"/>
      <c r="L10" s="422"/>
      <c r="M10" s="422"/>
      <c r="N10" s="422"/>
      <c r="O10" s="441"/>
      <c r="P10" s="719"/>
      <c r="Q10" s="713"/>
      <c r="R10" s="713"/>
      <c r="S10" s="713"/>
      <c r="T10" s="714"/>
      <c r="U10" s="728"/>
      <c r="V10" s="728"/>
      <c r="W10" s="728"/>
      <c r="X10" s="728"/>
      <c r="Y10" s="729"/>
      <c r="Z10" s="713"/>
      <c r="AA10" s="713"/>
      <c r="AB10" s="713"/>
      <c r="AC10" s="713"/>
      <c r="AD10" s="714"/>
      <c r="AE10" s="713"/>
      <c r="AF10" s="713"/>
      <c r="AG10" s="713"/>
      <c r="AH10" s="713"/>
      <c r="AI10" s="714"/>
      <c r="AJ10" s="719"/>
      <c r="AK10" s="713"/>
      <c r="AL10" s="713"/>
      <c r="AM10" s="713"/>
      <c r="AN10" s="714"/>
      <c r="AO10" s="719"/>
      <c r="AP10" s="713"/>
      <c r="AQ10" s="713"/>
      <c r="AR10" s="713"/>
      <c r="AS10" s="714"/>
    </row>
    <row r="11" spans="1:45" ht="16.5" customHeight="1">
      <c r="A11" s="449"/>
      <c r="B11" s="446"/>
      <c r="C11" s="422"/>
      <c r="D11" s="422"/>
      <c r="E11" s="422"/>
      <c r="F11" s="422"/>
      <c r="G11" s="422"/>
      <c r="H11" s="446"/>
      <c r="I11" s="422"/>
      <c r="J11" s="422"/>
      <c r="K11" s="422"/>
      <c r="L11" s="422"/>
      <c r="M11" s="422"/>
      <c r="N11" s="422"/>
      <c r="O11" s="441"/>
      <c r="P11" s="719" t="s">
        <v>499</v>
      </c>
      <c r="Q11" s="713"/>
      <c r="R11" s="713"/>
      <c r="S11" s="713"/>
      <c r="T11" s="714"/>
      <c r="U11" s="728"/>
      <c r="V11" s="728"/>
      <c r="W11" s="728"/>
      <c r="X11" s="728"/>
      <c r="Y11" s="729"/>
      <c r="Z11" s="713"/>
      <c r="AA11" s="713"/>
      <c r="AB11" s="713"/>
      <c r="AC11" s="713"/>
      <c r="AD11" s="714"/>
      <c r="AE11" s="713"/>
      <c r="AF11" s="713"/>
      <c r="AG11" s="713"/>
      <c r="AH11" s="713"/>
      <c r="AI11" s="714"/>
      <c r="AJ11" s="719"/>
      <c r="AK11" s="713"/>
      <c r="AL11" s="713"/>
      <c r="AM11" s="713"/>
      <c r="AN11" s="714"/>
      <c r="AO11" s="719"/>
      <c r="AP11" s="713"/>
      <c r="AQ11" s="713"/>
      <c r="AR11" s="713"/>
      <c r="AS11" s="714"/>
    </row>
    <row r="12" spans="1:45" ht="15" customHeight="1">
      <c r="A12" s="443"/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41"/>
      <c r="P12" s="719"/>
      <c r="Q12" s="713"/>
      <c r="R12" s="713"/>
      <c r="S12" s="713"/>
      <c r="T12" s="714"/>
      <c r="U12" s="713" t="s">
        <v>498</v>
      </c>
      <c r="V12" s="713"/>
      <c r="W12" s="713"/>
      <c r="X12" s="713"/>
      <c r="Y12" s="713"/>
      <c r="Z12" s="719" t="s">
        <v>497</v>
      </c>
      <c r="AA12" s="713"/>
      <c r="AB12" s="713"/>
      <c r="AC12" s="713"/>
      <c r="AD12" s="714"/>
      <c r="AE12" s="719" t="s">
        <v>496</v>
      </c>
      <c r="AF12" s="713"/>
      <c r="AG12" s="713"/>
      <c r="AH12" s="713"/>
      <c r="AI12" s="714"/>
      <c r="AJ12" s="719" t="s">
        <v>495</v>
      </c>
      <c r="AK12" s="713"/>
      <c r="AL12" s="713"/>
      <c r="AM12" s="713"/>
      <c r="AN12" s="714"/>
      <c r="AO12" s="719"/>
      <c r="AP12" s="713"/>
      <c r="AQ12" s="713"/>
      <c r="AR12" s="713"/>
      <c r="AS12" s="714"/>
    </row>
    <row r="13" spans="1:45" ht="15" customHeight="1">
      <c r="A13" s="443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41"/>
      <c r="P13" s="719"/>
      <c r="Q13" s="713"/>
      <c r="R13" s="713"/>
      <c r="S13" s="713"/>
      <c r="T13" s="714"/>
      <c r="U13" s="713"/>
      <c r="V13" s="713"/>
      <c r="W13" s="713"/>
      <c r="X13" s="713"/>
      <c r="Y13" s="713"/>
      <c r="Z13" s="719"/>
      <c r="AA13" s="713"/>
      <c r="AB13" s="713"/>
      <c r="AC13" s="713"/>
      <c r="AD13" s="714"/>
      <c r="AE13" s="719"/>
      <c r="AF13" s="713"/>
      <c r="AG13" s="713"/>
      <c r="AH13" s="713"/>
      <c r="AI13" s="714"/>
      <c r="AJ13" s="719"/>
      <c r="AK13" s="713"/>
      <c r="AL13" s="713"/>
      <c r="AM13" s="713"/>
      <c r="AN13" s="714"/>
      <c r="AO13" s="719"/>
      <c r="AP13" s="713"/>
      <c r="AQ13" s="713"/>
      <c r="AR13" s="713"/>
      <c r="AS13" s="714"/>
    </row>
    <row r="14" spans="1:45" ht="15" customHeight="1">
      <c r="A14" s="443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41"/>
      <c r="P14" s="719"/>
      <c r="Q14" s="713"/>
      <c r="R14" s="713"/>
      <c r="S14" s="713"/>
      <c r="T14" s="714"/>
      <c r="U14" s="713"/>
      <c r="V14" s="713"/>
      <c r="W14" s="713"/>
      <c r="X14" s="713"/>
      <c r="Y14" s="713"/>
      <c r="Z14" s="719"/>
      <c r="AA14" s="713"/>
      <c r="AB14" s="713"/>
      <c r="AC14" s="713"/>
      <c r="AD14" s="714"/>
      <c r="AE14" s="719" t="s">
        <v>494</v>
      </c>
      <c r="AF14" s="713"/>
      <c r="AG14" s="713"/>
      <c r="AH14" s="713"/>
      <c r="AI14" s="714"/>
      <c r="AJ14" s="719"/>
      <c r="AK14" s="713"/>
      <c r="AL14" s="713"/>
      <c r="AM14" s="713"/>
      <c r="AN14" s="714"/>
      <c r="AO14" s="719" t="s">
        <v>493</v>
      </c>
      <c r="AP14" s="713"/>
      <c r="AQ14" s="713"/>
      <c r="AR14" s="713"/>
      <c r="AS14" s="714"/>
    </row>
    <row r="15" spans="1:63" ht="15" customHeight="1">
      <c r="A15" s="443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41"/>
      <c r="P15" s="719"/>
      <c r="Q15" s="713"/>
      <c r="R15" s="713"/>
      <c r="S15" s="713"/>
      <c r="T15" s="714"/>
      <c r="U15" s="713"/>
      <c r="V15" s="713"/>
      <c r="W15" s="713"/>
      <c r="X15" s="713"/>
      <c r="Y15" s="713"/>
      <c r="Z15" s="719"/>
      <c r="AA15" s="713"/>
      <c r="AB15" s="713"/>
      <c r="AC15" s="713"/>
      <c r="AD15" s="714"/>
      <c r="AE15" s="719"/>
      <c r="AF15" s="713"/>
      <c r="AG15" s="713"/>
      <c r="AH15" s="713"/>
      <c r="AI15" s="714"/>
      <c r="AJ15" s="719"/>
      <c r="AK15" s="713"/>
      <c r="AL15" s="713"/>
      <c r="AM15" s="713"/>
      <c r="AN15" s="714"/>
      <c r="AO15" s="719"/>
      <c r="AP15" s="713"/>
      <c r="AQ15" s="713"/>
      <c r="AR15" s="713"/>
      <c r="AS15" s="714"/>
      <c r="BK15" s="455"/>
    </row>
    <row r="16" spans="1:46" ht="15" customHeight="1">
      <c r="A16" s="443"/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41"/>
      <c r="P16" s="719"/>
      <c r="Q16" s="713"/>
      <c r="R16" s="713"/>
      <c r="S16" s="713"/>
      <c r="T16" s="714"/>
      <c r="U16" s="713"/>
      <c r="V16" s="713"/>
      <c r="W16" s="713"/>
      <c r="X16" s="713"/>
      <c r="Y16" s="713"/>
      <c r="Z16" s="719"/>
      <c r="AA16" s="713"/>
      <c r="AB16" s="713"/>
      <c r="AC16" s="713"/>
      <c r="AD16" s="714"/>
      <c r="AE16" s="719"/>
      <c r="AF16" s="713"/>
      <c r="AG16" s="713"/>
      <c r="AH16" s="713"/>
      <c r="AI16" s="714"/>
      <c r="AJ16" s="719"/>
      <c r="AK16" s="713"/>
      <c r="AL16" s="713"/>
      <c r="AM16" s="713"/>
      <c r="AN16" s="714"/>
      <c r="AO16" s="719"/>
      <c r="AP16" s="713"/>
      <c r="AQ16" s="713"/>
      <c r="AR16" s="713"/>
      <c r="AS16" s="714"/>
      <c r="AT16" s="68"/>
    </row>
    <row r="17" spans="1:94" ht="15" customHeight="1">
      <c r="A17" s="443"/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41"/>
      <c r="P17" s="719"/>
      <c r="Q17" s="713"/>
      <c r="R17" s="713"/>
      <c r="S17" s="713"/>
      <c r="T17" s="714"/>
      <c r="U17" s="713"/>
      <c r="V17" s="713"/>
      <c r="W17" s="713"/>
      <c r="X17" s="713"/>
      <c r="Y17" s="713"/>
      <c r="Z17" s="443"/>
      <c r="AA17" s="422"/>
      <c r="AB17" s="422"/>
      <c r="AC17" s="422"/>
      <c r="AD17" s="422"/>
      <c r="AE17" s="719"/>
      <c r="AF17" s="713"/>
      <c r="AG17" s="713"/>
      <c r="AH17" s="713"/>
      <c r="AI17" s="714"/>
      <c r="AJ17" s="719"/>
      <c r="AK17" s="713"/>
      <c r="AL17" s="713"/>
      <c r="AM17" s="713"/>
      <c r="AN17" s="714"/>
      <c r="AO17" s="719"/>
      <c r="AP17" s="713"/>
      <c r="AQ17" s="713"/>
      <c r="AR17" s="713"/>
      <c r="AS17" s="71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27"/>
      <c r="CO17" s="427"/>
      <c r="CP17" s="427"/>
    </row>
    <row r="18" spans="1:94" ht="15" customHeight="1">
      <c r="A18" s="443"/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41"/>
      <c r="P18" s="719"/>
      <c r="Q18" s="713"/>
      <c r="R18" s="713"/>
      <c r="S18" s="713"/>
      <c r="T18" s="714"/>
      <c r="U18" s="713"/>
      <c r="V18" s="713"/>
      <c r="W18" s="713"/>
      <c r="X18" s="713"/>
      <c r="Y18" s="713"/>
      <c r="Z18" s="443"/>
      <c r="AA18" s="422"/>
      <c r="AB18" s="422"/>
      <c r="AC18" s="422"/>
      <c r="AD18" s="441"/>
      <c r="AE18" s="713" t="s">
        <v>492</v>
      </c>
      <c r="AF18" s="713"/>
      <c r="AG18" s="713"/>
      <c r="AH18" s="713"/>
      <c r="AI18" s="714"/>
      <c r="AJ18" s="719" t="s">
        <v>491</v>
      </c>
      <c r="AK18" s="713"/>
      <c r="AL18" s="713"/>
      <c r="AM18" s="713"/>
      <c r="AN18" s="714"/>
      <c r="AO18" s="719"/>
      <c r="AP18" s="713"/>
      <c r="AQ18" s="713"/>
      <c r="AR18" s="713"/>
      <c r="AS18" s="71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1"/>
      <c r="BH18" s="451"/>
      <c r="BI18" s="451"/>
      <c r="BJ18" s="451"/>
      <c r="BK18" s="451"/>
      <c r="BL18" s="451"/>
      <c r="BM18" s="451"/>
      <c r="BN18" s="451"/>
      <c r="BO18" s="427"/>
      <c r="BP18" s="427"/>
      <c r="BQ18" s="427"/>
      <c r="BR18" s="427"/>
      <c r="BS18" s="427"/>
      <c r="BT18" s="427"/>
      <c r="BU18" s="427"/>
      <c r="BV18" s="427"/>
      <c r="BW18" s="427"/>
      <c r="BX18" s="427"/>
      <c r="BY18" s="427"/>
      <c r="BZ18" s="427"/>
      <c r="CA18" s="427"/>
      <c r="CB18" s="427"/>
      <c r="CC18" s="427"/>
      <c r="CD18" s="427"/>
      <c r="CE18" s="427"/>
      <c r="CF18" s="427"/>
      <c r="CG18" s="427"/>
      <c r="CH18" s="427"/>
      <c r="CI18" s="427"/>
      <c r="CJ18" s="427"/>
      <c r="CK18" s="427"/>
      <c r="CL18" s="427"/>
      <c r="CM18" s="427"/>
      <c r="CN18" s="427"/>
      <c r="CO18" s="427"/>
      <c r="CP18" s="427"/>
    </row>
    <row r="19" spans="1:94" ht="11.25" customHeight="1">
      <c r="A19" s="443"/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41"/>
      <c r="P19" s="443"/>
      <c r="Q19" s="422"/>
      <c r="R19" s="422"/>
      <c r="S19" s="422"/>
      <c r="T19" s="441"/>
      <c r="U19" s="713"/>
      <c r="V19" s="713"/>
      <c r="W19" s="713"/>
      <c r="X19" s="713"/>
      <c r="Y19" s="713"/>
      <c r="Z19" s="443"/>
      <c r="AA19" s="422"/>
      <c r="AB19" s="422"/>
      <c r="AC19" s="422"/>
      <c r="AD19" s="441"/>
      <c r="AE19" s="713"/>
      <c r="AF19" s="713"/>
      <c r="AG19" s="713"/>
      <c r="AH19" s="713"/>
      <c r="AI19" s="714"/>
      <c r="AJ19" s="719"/>
      <c r="AK19" s="713"/>
      <c r="AL19" s="713"/>
      <c r="AM19" s="713"/>
      <c r="AN19" s="714"/>
      <c r="AT19" s="453"/>
      <c r="AU19" s="452"/>
      <c r="AV19" s="427"/>
      <c r="AW19" s="427"/>
      <c r="AX19" s="427"/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/>
      <c r="BN19" s="427"/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7"/>
      <c r="BZ19" s="427"/>
      <c r="CA19" s="427"/>
      <c r="CB19" s="427"/>
      <c r="CC19" s="427"/>
      <c r="CD19" s="427"/>
      <c r="CE19" s="451"/>
      <c r="CF19" s="451"/>
      <c r="CG19" s="451"/>
      <c r="CH19" s="451"/>
      <c r="CI19" s="451"/>
      <c r="CJ19" s="451"/>
      <c r="CK19" s="450"/>
      <c r="CL19" s="450"/>
      <c r="CM19" s="450"/>
      <c r="CN19" s="450"/>
      <c r="CO19" s="450"/>
      <c r="CP19" s="450"/>
    </row>
    <row r="20" spans="1:94" ht="15" customHeight="1">
      <c r="A20" s="443"/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41"/>
      <c r="P20" s="443"/>
      <c r="Q20" s="422"/>
      <c r="R20" s="422"/>
      <c r="S20" s="422"/>
      <c r="T20" s="441"/>
      <c r="U20" s="713" t="s">
        <v>490</v>
      </c>
      <c r="V20" s="713"/>
      <c r="W20" s="713"/>
      <c r="X20" s="713"/>
      <c r="Y20" s="713"/>
      <c r="Z20" s="443"/>
      <c r="AA20" s="422"/>
      <c r="AB20" s="422"/>
      <c r="AC20" s="422"/>
      <c r="AD20" s="441"/>
      <c r="AE20" s="713"/>
      <c r="AF20" s="713"/>
      <c r="AG20" s="713"/>
      <c r="AH20" s="713"/>
      <c r="AI20" s="714"/>
      <c r="AJ20" s="719"/>
      <c r="AK20" s="713"/>
      <c r="AL20" s="713"/>
      <c r="AM20" s="713"/>
      <c r="AN20" s="714"/>
      <c r="AT20" s="440"/>
      <c r="AU20" s="428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7"/>
      <c r="CG20" s="427"/>
      <c r="CH20" s="427"/>
      <c r="CI20" s="427"/>
      <c r="CJ20" s="427"/>
      <c r="CK20" s="427"/>
      <c r="CL20" s="427"/>
      <c r="CM20" s="427"/>
      <c r="CN20" s="427"/>
      <c r="CO20" s="427"/>
      <c r="CP20" s="427"/>
    </row>
    <row r="21" spans="1:94" ht="15" customHeight="1">
      <c r="A21" s="443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41"/>
      <c r="P21" s="443"/>
      <c r="Q21" s="422"/>
      <c r="R21" s="422"/>
      <c r="S21" s="422"/>
      <c r="T21" s="441"/>
      <c r="U21" s="713"/>
      <c r="V21" s="713"/>
      <c r="W21" s="713"/>
      <c r="X21" s="713"/>
      <c r="Y21" s="713"/>
      <c r="Z21" s="443"/>
      <c r="AA21" s="422"/>
      <c r="AB21" s="422"/>
      <c r="AC21" s="422"/>
      <c r="AD21" s="441"/>
      <c r="AE21" s="713"/>
      <c r="AF21" s="713"/>
      <c r="AG21" s="713"/>
      <c r="AH21" s="713"/>
      <c r="AI21" s="714"/>
      <c r="AJ21" s="719"/>
      <c r="AK21" s="713"/>
      <c r="AL21" s="713"/>
      <c r="AM21" s="713"/>
      <c r="AN21" s="714"/>
      <c r="AT21" s="440"/>
      <c r="AU21" s="428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  <c r="BQ21" s="427"/>
      <c r="BR21" s="427"/>
      <c r="BS21" s="427"/>
      <c r="BT21" s="427"/>
      <c r="BU21" s="427"/>
      <c r="BV21" s="427"/>
      <c r="BW21" s="427"/>
      <c r="BX21" s="427"/>
      <c r="BY21" s="427"/>
      <c r="BZ21" s="427"/>
      <c r="CA21" s="427"/>
      <c r="CB21" s="427"/>
      <c r="CC21" s="427"/>
      <c r="CD21" s="427"/>
      <c r="CE21" s="427"/>
      <c r="CF21" s="427"/>
      <c r="CG21" s="427"/>
      <c r="CH21" s="427"/>
      <c r="CI21" s="427"/>
      <c r="CJ21" s="427"/>
      <c r="CK21" s="427"/>
      <c r="CL21" s="427"/>
      <c r="CM21" s="427"/>
      <c r="CN21" s="427"/>
      <c r="CO21" s="427"/>
      <c r="CP21" s="427"/>
    </row>
    <row r="22" spans="1:94" ht="15" customHeight="1">
      <c r="A22" s="443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41"/>
      <c r="P22" s="443"/>
      <c r="Q22" s="422"/>
      <c r="R22" s="422"/>
      <c r="S22" s="422"/>
      <c r="T22" s="441"/>
      <c r="U22" s="713"/>
      <c r="V22" s="713"/>
      <c r="W22" s="713"/>
      <c r="X22" s="713"/>
      <c r="Y22" s="713"/>
      <c r="Z22" s="443"/>
      <c r="AA22" s="422"/>
      <c r="AB22" s="422"/>
      <c r="AC22" s="422"/>
      <c r="AD22" s="441"/>
      <c r="AE22" s="713"/>
      <c r="AF22" s="713"/>
      <c r="AG22" s="713"/>
      <c r="AH22" s="713"/>
      <c r="AI22" s="714"/>
      <c r="AJ22" s="449"/>
      <c r="AK22" s="446"/>
      <c r="AL22" s="446"/>
      <c r="AM22" s="446"/>
      <c r="AN22" s="445"/>
      <c r="AT22" s="440"/>
      <c r="AU22" s="428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448"/>
      <c r="BP22" s="448"/>
      <c r="BQ22" s="448"/>
      <c r="BR22" s="448"/>
      <c r="BS22" s="448"/>
      <c r="BT22" s="448"/>
      <c r="BU22" s="448"/>
      <c r="BV22" s="448"/>
      <c r="BW22" s="427"/>
      <c r="BX22" s="427"/>
      <c r="BY22" s="427"/>
      <c r="BZ22" s="427"/>
      <c r="CA22" s="427"/>
      <c r="CB22" s="427"/>
      <c r="CC22" s="427"/>
      <c r="CD22" s="427"/>
      <c r="CE22" s="427"/>
      <c r="CF22" s="427"/>
      <c r="CG22" s="427"/>
      <c r="CH22" s="427"/>
      <c r="CI22" s="427"/>
      <c r="CJ22" s="427"/>
      <c r="CK22" s="427"/>
      <c r="CL22" s="427"/>
      <c r="CM22" s="427"/>
      <c r="CN22" s="427"/>
      <c r="CO22" s="427"/>
      <c r="CP22" s="427"/>
    </row>
    <row r="23" spans="1:94" ht="16.5" customHeight="1">
      <c r="A23" s="443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41"/>
      <c r="P23" s="443"/>
      <c r="Q23" s="422"/>
      <c r="R23" s="422"/>
      <c r="S23" s="422"/>
      <c r="T23" s="441"/>
      <c r="U23" s="713"/>
      <c r="V23" s="713"/>
      <c r="W23" s="713"/>
      <c r="X23" s="713"/>
      <c r="Y23" s="713"/>
      <c r="Z23" s="443"/>
      <c r="AA23" s="422"/>
      <c r="AB23" s="422"/>
      <c r="AC23" s="422"/>
      <c r="AD23" s="441"/>
      <c r="AE23" s="713"/>
      <c r="AF23" s="713"/>
      <c r="AG23" s="713"/>
      <c r="AH23" s="713"/>
      <c r="AI23" s="714"/>
      <c r="AJ23" s="446"/>
      <c r="AK23" s="446"/>
      <c r="AL23" s="446"/>
      <c r="AM23" s="446"/>
      <c r="AN23" s="445"/>
      <c r="AT23" s="440"/>
      <c r="AU23" s="428"/>
      <c r="AV23" s="427"/>
      <c r="AW23" s="427"/>
      <c r="AX23" s="427"/>
      <c r="AY23" s="427"/>
      <c r="AZ23" s="427"/>
      <c r="BA23" s="427"/>
      <c r="BB23" s="427"/>
      <c r="BC23" s="427"/>
      <c r="BD23" s="427"/>
      <c r="BE23" s="427"/>
      <c r="BF23" s="427"/>
      <c r="BG23" s="427"/>
      <c r="BH23" s="427"/>
      <c r="BI23" s="427"/>
      <c r="BJ23" s="427"/>
      <c r="BK23" s="427"/>
      <c r="BL23" s="427"/>
      <c r="BM23" s="427"/>
      <c r="BN23" s="427"/>
      <c r="BO23" s="427"/>
      <c r="BP23" s="427"/>
      <c r="BQ23" s="427"/>
      <c r="BR23" s="427"/>
      <c r="BS23" s="427"/>
      <c r="BT23" s="427"/>
      <c r="BU23" s="427"/>
      <c r="BV23" s="427"/>
      <c r="BW23" s="427"/>
      <c r="BX23" s="427"/>
      <c r="BY23" s="427"/>
      <c r="BZ23" s="427"/>
      <c r="CA23" s="427"/>
      <c r="CB23" s="427"/>
      <c r="CC23" s="427"/>
      <c r="CD23" s="427"/>
      <c r="CE23" s="427"/>
      <c r="CF23" s="427"/>
      <c r="CG23" s="427"/>
      <c r="CH23" s="427"/>
      <c r="CI23" s="427"/>
      <c r="CJ23" s="427"/>
      <c r="CK23" s="427"/>
      <c r="CL23" s="427"/>
      <c r="CM23" s="427"/>
      <c r="CN23" s="427"/>
      <c r="CO23" s="427"/>
      <c r="CP23" s="427"/>
    </row>
    <row r="24" spans="1:94" ht="15" customHeight="1">
      <c r="A24" s="447"/>
      <c r="B24" s="422"/>
      <c r="C24" s="422"/>
      <c r="D24" s="422"/>
      <c r="E24" s="422"/>
      <c r="F24" s="422"/>
      <c r="G24" s="422"/>
      <c r="H24" s="422"/>
      <c r="I24" s="422"/>
      <c r="J24" s="427"/>
      <c r="K24" s="427"/>
      <c r="L24" s="427"/>
      <c r="M24" s="427"/>
      <c r="N24" s="427"/>
      <c r="O24" s="444"/>
      <c r="P24" s="443"/>
      <c r="Q24" s="422"/>
      <c r="R24" s="422"/>
      <c r="S24" s="422"/>
      <c r="T24" s="441"/>
      <c r="U24" s="713"/>
      <c r="V24" s="713"/>
      <c r="W24" s="713"/>
      <c r="X24" s="713"/>
      <c r="Y24" s="713"/>
      <c r="Z24" s="443"/>
      <c r="AA24" s="422"/>
      <c r="AB24" s="422"/>
      <c r="AC24" s="422"/>
      <c r="AD24" s="441"/>
      <c r="AE24" s="446"/>
      <c r="AF24" s="446"/>
      <c r="AG24" s="446"/>
      <c r="AH24" s="446"/>
      <c r="AI24" s="445"/>
      <c r="AJ24" s="425"/>
      <c r="AK24" s="425"/>
      <c r="AL24" s="425"/>
      <c r="AM24" s="425"/>
      <c r="AN24" s="442"/>
      <c r="AT24" s="440"/>
      <c r="AU24" s="428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  <c r="BK24" s="427"/>
      <c r="BL24" s="427"/>
      <c r="BM24" s="427"/>
      <c r="BN24" s="427"/>
      <c r="BO24" s="427"/>
      <c r="BP24" s="427"/>
      <c r="BQ24" s="427"/>
      <c r="BR24" s="427"/>
      <c r="BS24" s="427"/>
      <c r="BT24" s="427"/>
      <c r="BU24" s="427"/>
      <c r="BV24" s="427"/>
      <c r="BW24" s="427"/>
      <c r="BX24" s="427"/>
      <c r="BY24" s="427"/>
      <c r="BZ24" s="427"/>
      <c r="CA24" s="427"/>
      <c r="CB24" s="427"/>
      <c r="CC24" s="427"/>
      <c r="CD24" s="427"/>
      <c r="CE24" s="427"/>
      <c r="CF24" s="427"/>
      <c r="CG24" s="427"/>
      <c r="CH24" s="427"/>
      <c r="CI24" s="427"/>
      <c r="CJ24" s="427"/>
      <c r="CK24" s="427"/>
      <c r="CL24" s="427"/>
      <c r="CM24" s="427"/>
      <c r="CN24" s="427"/>
      <c r="CO24" s="427"/>
      <c r="CP24" s="427"/>
    </row>
    <row r="25" spans="1:94" ht="15" customHeight="1">
      <c r="A25" s="443"/>
      <c r="B25" s="422"/>
      <c r="C25" s="422"/>
      <c r="D25" s="422"/>
      <c r="E25" s="422"/>
      <c r="F25" s="422"/>
      <c r="G25" s="422"/>
      <c r="H25" s="422"/>
      <c r="I25" s="422"/>
      <c r="J25" s="427"/>
      <c r="K25" s="427"/>
      <c r="L25" s="427"/>
      <c r="M25" s="427"/>
      <c r="N25" s="427"/>
      <c r="O25" s="444"/>
      <c r="P25" s="443"/>
      <c r="Q25" s="422"/>
      <c r="R25" s="422"/>
      <c r="S25" s="422"/>
      <c r="T25" s="441"/>
      <c r="U25" s="713"/>
      <c r="V25" s="713"/>
      <c r="W25" s="713"/>
      <c r="X25" s="713"/>
      <c r="Y25" s="713"/>
      <c r="Z25" s="443"/>
      <c r="AA25" s="422"/>
      <c r="AB25" s="422"/>
      <c r="AC25" s="422"/>
      <c r="AD25" s="441"/>
      <c r="AE25" s="425"/>
      <c r="AF25" s="425"/>
      <c r="AG25" s="425"/>
      <c r="AH25" s="425"/>
      <c r="AI25" s="442"/>
      <c r="AJ25" s="425"/>
      <c r="AK25" s="425"/>
      <c r="AL25" s="425"/>
      <c r="AM25" s="425"/>
      <c r="AN25" s="442"/>
      <c r="AO25" s="425"/>
      <c r="AP25" s="425"/>
      <c r="AQ25" s="425"/>
      <c r="AR25" s="425"/>
      <c r="AS25" s="441"/>
      <c r="AT25" s="440"/>
      <c r="AU25" s="428"/>
      <c r="AV25" s="427"/>
      <c r="AW25" s="427"/>
      <c r="AX25" s="427"/>
      <c r="AY25" s="427"/>
      <c r="AZ25" s="427"/>
      <c r="BA25" s="427"/>
      <c r="BB25" s="427"/>
      <c r="BC25" s="427"/>
      <c r="BD25" s="427"/>
      <c r="BE25" s="427"/>
      <c r="BF25" s="427"/>
      <c r="BG25" s="427"/>
      <c r="BH25" s="427"/>
      <c r="BI25" s="427"/>
      <c r="BJ25" s="427"/>
      <c r="BK25" s="427"/>
      <c r="BL25" s="427"/>
      <c r="BM25" s="427"/>
      <c r="BN25" s="427"/>
      <c r="BO25" s="422"/>
      <c r="BP25" s="422"/>
      <c r="BQ25" s="426"/>
      <c r="BR25" s="422"/>
      <c r="BS25" s="422"/>
      <c r="BT25" s="422"/>
      <c r="BU25" s="422"/>
      <c r="BV25" s="422"/>
      <c r="BW25" s="422"/>
      <c r="BX25" s="439"/>
      <c r="BY25" s="422"/>
      <c r="BZ25" s="422"/>
      <c r="CA25" s="422"/>
      <c r="CB25" s="422"/>
      <c r="CC25" s="422"/>
      <c r="CD25" s="422"/>
      <c r="CE25" s="426"/>
      <c r="CF25" s="422"/>
      <c r="CG25" s="422"/>
      <c r="CH25" s="422"/>
      <c r="CI25" s="422"/>
      <c r="CJ25" s="422"/>
      <c r="CK25" s="426"/>
      <c r="CL25" s="422"/>
      <c r="CM25" s="422"/>
      <c r="CN25" s="422"/>
      <c r="CO25" s="422"/>
      <c r="CP25" s="422"/>
    </row>
    <row r="26" spans="1:94" ht="10.5" customHeight="1">
      <c r="A26" s="437"/>
      <c r="B26" s="70"/>
      <c r="C26" s="70"/>
      <c r="D26" s="70"/>
      <c r="E26" s="70"/>
      <c r="F26" s="70"/>
      <c r="G26" s="70"/>
      <c r="H26" s="70"/>
      <c r="I26" s="70"/>
      <c r="J26" s="70"/>
      <c r="K26" s="435"/>
      <c r="L26" s="435"/>
      <c r="M26" s="435"/>
      <c r="N26" s="435"/>
      <c r="O26" s="438"/>
      <c r="P26" s="437"/>
      <c r="Q26" s="70"/>
      <c r="R26" s="70"/>
      <c r="S26" s="70"/>
      <c r="T26" s="431"/>
      <c r="U26" s="720"/>
      <c r="V26" s="720"/>
      <c r="W26" s="720"/>
      <c r="X26" s="720"/>
      <c r="Y26" s="720"/>
      <c r="Z26" s="436"/>
      <c r="AA26" s="435"/>
      <c r="AB26" s="435"/>
      <c r="AC26" s="435"/>
      <c r="AD26" s="433"/>
      <c r="AE26" s="432"/>
      <c r="AF26" s="432"/>
      <c r="AG26" s="432"/>
      <c r="AH26" s="432"/>
      <c r="AI26" s="432"/>
      <c r="AJ26" s="434"/>
      <c r="AK26" s="432"/>
      <c r="AL26" s="432"/>
      <c r="AM26" s="432"/>
      <c r="AN26" s="433"/>
      <c r="AO26" s="432"/>
      <c r="AP26" s="432"/>
      <c r="AQ26" s="432"/>
      <c r="AR26" s="432"/>
      <c r="AS26" s="431"/>
      <c r="AT26" s="428"/>
      <c r="AU26" s="428"/>
      <c r="AV26" s="422"/>
      <c r="AW26" s="422"/>
      <c r="AX26" s="427"/>
      <c r="AY26" s="427"/>
      <c r="AZ26" s="427"/>
      <c r="BA26" s="427"/>
      <c r="BB26" s="427"/>
      <c r="BC26" s="427"/>
      <c r="BD26" s="427"/>
      <c r="BE26" s="422"/>
      <c r="BF26" s="422"/>
      <c r="BG26" s="426"/>
      <c r="BH26" s="422"/>
      <c r="BI26" s="422"/>
      <c r="BJ26" s="422"/>
      <c r="BK26" s="422"/>
      <c r="BL26" s="422"/>
      <c r="BM26" s="422"/>
      <c r="BN26" s="422"/>
      <c r="BO26" s="422"/>
      <c r="BP26" s="422"/>
      <c r="BQ26" s="426"/>
      <c r="BR26" s="422"/>
      <c r="BS26" s="422"/>
      <c r="BT26" s="422"/>
      <c r="BU26" s="422"/>
      <c r="BV26" s="422"/>
      <c r="BW26" s="422"/>
      <c r="BX26" s="426"/>
      <c r="BY26" s="422"/>
      <c r="BZ26" s="422"/>
      <c r="CA26" s="422"/>
      <c r="CB26" s="422"/>
      <c r="CC26" s="422"/>
      <c r="CD26" s="422"/>
      <c r="CE26" s="426"/>
      <c r="CF26" s="422"/>
      <c r="CG26" s="422"/>
      <c r="CH26" s="422"/>
      <c r="CI26" s="422"/>
      <c r="CJ26" s="422"/>
      <c r="CK26" s="426"/>
      <c r="CL26" s="422"/>
      <c r="CM26" s="422"/>
      <c r="CN26" s="422"/>
      <c r="CO26" s="422"/>
      <c r="CP26" s="422"/>
    </row>
    <row r="27" spans="1:97" ht="15" customHeight="1">
      <c r="A27" s="705" t="s">
        <v>489</v>
      </c>
      <c r="B27" s="705"/>
      <c r="C27" s="705"/>
      <c r="D27" s="705"/>
      <c r="E27" s="705"/>
      <c r="F27" s="705"/>
      <c r="G27" s="705"/>
      <c r="H27" s="705"/>
      <c r="I27" s="705" t="s">
        <v>488</v>
      </c>
      <c r="J27" s="705"/>
      <c r="K27" s="705"/>
      <c r="L27" s="705"/>
      <c r="M27" s="705"/>
      <c r="N27" s="705"/>
      <c r="O27" s="705"/>
      <c r="P27" s="705">
        <v>0.017</v>
      </c>
      <c r="Q27" s="705"/>
      <c r="R27" s="705"/>
      <c r="S27" s="705"/>
      <c r="T27" s="705"/>
      <c r="U27" s="705">
        <v>0.005</v>
      </c>
      <c r="V27" s="705"/>
      <c r="W27" s="705"/>
      <c r="X27" s="705"/>
      <c r="Y27" s="705"/>
      <c r="Z27" s="705">
        <v>0.001</v>
      </c>
      <c r="AA27" s="705"/>
      <c r="AB27" s="705"/>
      <c r="AC27" s="705"/>
      <c r="AD27" s="705"/>
      <c r="AE27" s="705">
        <v>0.017</v>
      </c>
      <c r="AF27" s="705"/>
      <c r="AG27" s="705"/>
      <c r="AH27" s="705"/>
      <c r="AI27" s="705"/>
      <c r="AJ27" s="705">
        <v>0.005</v>
      </c>
      <c r="AK27" s="705"/>
      <c r="AL27" s="705"/>
      <c r="AM27" s="705"/>
      <c r="AN27" s="705"/>
      <c r="AO27" s="705">
        <v>0.001</v>
      </c>
      <c r="AP27" s="705"/>
      <c r="AQ27" s="705"/>
      <c r="AR27" s="705"/>
      <c r="AS27" s="705"/>
      <c r="AW27" s="428"/>
      <c r="AX27" s="428"/>
      <c r="AY27" s="427"/>
      <c r="AZ27" s="427"/>
      <c r="BA27" s="427"/>
      <c r="BB27" s="427"/>
      <c r="BC27" s="427"/>
      <c r="BD27" s="427"/>
      <c r="BE27" s="427"/>
      <c r="BF27" s="427"/>
      <c r="BG27" s="427"/>
      <c r="BH27" s="422"/>
      <c r="BI27" s="422"/>
      <c r="BJ27" s="426"/>
      <c r="BK27" s="422"/>
      <c r="BL27" s="422"/>
      <c r="BM27" s="422"/>
      <c r="BN27" s="422"/>
      <c r="BO27" s="422"/>
      <c r="BP27" s="422"/>
      <c r="BQ27" s="422"/>
      <c r="BR27" s="422"/>
      <c r="BS27" s="422"/>
      <c r="BT27" s="426"/>
      <c r="BU27" s="422"/>
      <c r="BV27" s="422"/>
      <c r="BW27" s="422"/>
      <c r="BX27" s="422"/>
      <c r="BY27" s="422"/>
      <c r="BZ27" s="422"/>
      <c r="CA27" s="426"/>
      <c r="CB27" s="422"/>
      <c r="CC27" s="422"/>
      <c r="CD27" s="422"/>
      <c r="CE27" s="422"/>
      <c r="CF27" s="422"/>
      <c r="CG27" s="422"/>
      <c r="CH27" s="426"/>
      <c r="CI27" s="422"/>
      <c r="CJ27" s="422"/>
      <c r="CK27" s="422"/>
      <c r="CL27" s="422"/>
      <c r="CM27" s="422"/>
      <c r="CN27" s="426"/>
      <c r="CO27" s="422"/>
      <c r="CP27" s="422"/>
      <c r="CQ27" s="422"/>
      <c r="CR27" s="422"/>
      <c r="CS27" s="422"/>
    </row>
    <row r="28" spans="1:97" ht="15" customHeight="1">
      <c r="A28" s="705" t="s">
        <v>487</v>
      </c>
      <c r="B28" s="705"/>
      <c r="C28" s="705"/>
      <c r="D28" s="705"/>
      <c r="E28" s="705"/>
      <c r="F28" s="705"/>
      <c r="G28" s="705"/>
      <c r="H28" s="705"/>
      <c r="I28" s="705" t="s">
        <v>486</v>
      </c>
      <c r="J28" s="705"/>
      <c r="K28" s="705"/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/>
      <c r="AR28" s="705"/>
      <c r="AS28" s="705"/>
      <c r="AT28" s="430"/>
      <c r="AU28" s="430"/>
      <c r="AW28" s="428"/>
      <c r="AX28" s="428"/>
      <c r="AY28" s="427"/>
      <c r="AZ28" s="427"/>
      <c r="BA28" s="427"/>
      <c r="BB28" s="427"/>
      <c r="BC28" s="427"/>
      <c r="BD28" s="427"/>
      <c r="BE28" s="427"/>
      <c r="BF28" s="427"/>
      <c r="BG28" s="427"/>
      <c r="BH28" s="422"/>
      <c r="BI28" s="422"/>
      <c r="BJ28" s="426"/>
      <c r="BK28" s="422"/>
      <c r="BL28" s="422"/>
      <c r="BM28" s="422"/>
      <c r="BN28" s="422"/>
      <c r="BO28" s="422"/>
      <c r="BP28" s="422"/>
      <c r="BQ28" s="422"/>
      <c r="BR28" s="422"/>
      <c r="BS28" s="422"/>
      <c r="BT28" s="426"/>
      <c r="BU28" s="422"/>
      <c r="BV28" s="422"/>
      <c r="BW28" s="422"/>
      <c r="BX28" s="422"/>
      <c r="BY28" s="422"/>
      <c r="BZ28" s="422"/>
      <c r="CA28" s="426"/>
      <c r="CB28" s="422"/>
      <c r="CC28" s="422"/>
      <c r="CD28" s="422"/>
      <c r="CE28" s="422"/>
      <c r="CF28" s="422"/>
      <c r="CG28" s="422"/>
      <c r="CH28" s="426"/>
      <c r="CI28" s="422"/>
      <c r="CJ28" s="422"/>
      <c r="CK28" s="422"/>
      <c r="CL28" s="422"/>
      <c r="CM28" s="422"/>
      <c r="CN28" s="426"/>
      <c r="CO28" s="422"/>
      <c r="CP28" s="422"/>
      <c r="CQ28" s="422"/>
      <c r="CR28" s="422"/>
      <c r="CS28" s="422"/>
    </row>
    <row r="29" spans="1:97" ht="16.5" customHeight="1">
      <c r="A29" s="711"/>
      <c r="B29" s="711"/>
      <c r="C29" s="711"/>
      <c r="D29" s="711"/>
      <c r="E29" s="711"/>
      <c r="F29" s="711"/>
      <c r="G29" s="711"/>
      <c r="H29" s="711"/>
      <c r="I29" s="705" t="s">
        <v>479</v>
      </c>
      <c r="J29" s="705"/>
      <c r="K29" s="705"/>
      <c r="L29" s="705"/>
      <c r="M29" s="705"/>
      <c r="N29" s="705"/>
      <c r="O29" s="705"/>
      <c r="P29" s="705">
        <v>0.006</v>
      </c>
      <c r="Q29" s="705"/>
      <c r="R29" s="705"/>
      <c r="S29" s="705"/>
      <c r="T29" s="705"/>
      <c r="U29" s="705">
        <v>0.002</v>
      </c>
      <c r="V29" s="705"/>
      <c r="W29" s="705"/>
      <c r="X29" s="705"/>
      <c r="Y29" s="705"/>
      <c r="Z29" s="705">
        <v>0</v>
      </c>
      <c r="AA29" s="705"/>
      <c r="AB29" s="705"/>
      <c r="AC29" s="705"/>
      <c r="AD29" s="705"/>
      <c r="AE29" s="705">
        <v>0.006</v>
      </c>
      <c r="AF29" s="705"/>
      <c r="AG29" s="705"/>
      <c r="AH29" s="705"/>
      <c r="AI29" s="705"/>
      <c r="AJ29" s="705">
        <v>0.002</v>
      </c>
      <c r="AK29" s="705"/>
      <c r="AL29" s="705"/>
      <c r="AM29" s="705"/>
      <c r="AN29" s="705"/>
      <c r="AO29" s="705">
        <v>0</v>
      </c>
      <c r="AP29" s="705"/>
      <c r="AQ29" s="705"/>
      <c r="AR29" s="705"/>
      <c r="AS29" s="705"/>
      <c r="AT29" s="427"/>
      <c r="AU29" s="427"/>
      <c r="AW29" s="428"/>
      <c r="AX29" s="428"/>
      <c r="AY29" s="427"/>
      <c r="AZ29" s="427"/>
      <c r="BA29" s="427"/>
      <c r="BB29" s="427"/>
      <c r="BC29" s="427"/>
      <c r="BD29" s="427"/>
      <c r="BE29" s="427"/>
      <c r="BF29" s="427"/>
      <c r="BG29" s="427"/>
      <c r="BH29" s="422"/>
      <c r="BI29" s="422"/>
      <c r="BJ29" s="426"/>
      <c r="BK29" s="422"/>
      <c r="BL29" s="422"/>
      <c r="BM29" s="422"/>
      <c r="BN29" s="422"/>
      <c r="BO29" s="422"/>
      <c r="BP29" s="422"/>
      <c r="BQ29" s="422"/>
      <c r="BR29" s="422"/>
      <c r="BS29" s="422"/>
      <c r="BT29" s="426"/>
      <c r="BU29" s="422"/>
      <c r="BV29" s="422"/>
      <c r="BW29" s="422"/>
      <c r="BX29" s="422"/>
      <c r="BY29" s="422"/>
      <c r="BZ29" s="422"/>
      <c r="CA29" s="426"/>
      <c r="CB29" s="422"/>
      <c r="CC29" s="422"/>
      <c r="CD29" s="422"/>
      <c r="CE29" s="422"/>
      <c r="CF29" s="422"/>
      <c r="CG29" s="422"/>
      <c r="CH29" s="426"/>
      <c r="CI29" s="422"/>
      <c r="CJ29" s="422"/>
      <c r="CK29" s="422"/>
      <c r="CL29" s="422"/>
      <c r="CM29" s="422"/>
      <c r="CN29" s="426"/>
      <c r="CO29" s="422"/>
      <c r="CP29" s="422"/>
      <c r="CQ29" s="422"/>
      <c r="CR29" s="422"/>
      <c r="CS29" s="422"/>
    </row>
    <row r="30" spans="1:97" ht="16.5" customHeight="1">
      <c r="A30" s="711"/>
      <c r="B30" s="711"/>
      <c r="C30" s="711"/>
      <c r="D30" s="711"/>
      <c r="E30" s="711"/>
      <c r="F30" s="711"/>
      <c r="G30" s="711"/>
      <c r="H30" s="711"/>
      <c r="I30" s="705" t="s">
        <v>478</v>
      </c>
      <c r="J30" s="705"/>
      <c r="K30" s="705"/>
      <c r="L30" s="705"/>
      <c r="M30" s="705"/>
      <c r="N30" s="705"/>
      <c r="O30" s="705"/>
      <c r="P30" s="705">
        <v>0.002</v>
      </c>
      <c r="Q30" s="705"/>
      <c r="R30" s="705"/>
      <c r="S30" s="705"/>
      <c r="T30" s="705"/>
      <c r="U30" s="705">
        <v>0.001</v>
      </c>
      <c r="V30" s="705"/>
      <c r="W30" s="705"/>
      <c r="X30" s="705"/>
      <c r="Y30" s="705"/>
      <c r="Z30" s="705">
        <v>0</v>
      </c>
      <c r="AA30" s="705"/>
      <c r="AB30" s="705"/>
      <c r="AC30" s="705"/>
      <c r="AD30" s="705"/>
      <c r="AE30" s="705">
        <v>0.002</v>
      </c>
      <c r="AF30" s="705"/>
      <c r="AG30" s="705"/>
      <c r="AH30" s="705"/>
      <c r="AI30" s="705"/>
      <c r="AJ30" s="705">
        <v>0.001</v>
      </c>
      <c r="AK30" s="705"/>
      <c r="AL30" s="705"/>
      <c r="AM30" s="705"/>
      <c r="AN30" s="705"/>
      <c r="AO30" s="705">
        <v>0</v>
      </c>
      <c r="AP30" s="705"/>
      <c r="AQ30" s="705"/>
      <c r="AR30" s="705"/>
      <c r="AS30" s="705"/>
      <c r="AT30" s="425"/>
      <c r="AU30" s="425"/>
      <c r="AW30" s="428"/>
      <c r="AX30" s="428"/>
      <c r="AY30" s="427"/>
      <c r="AZ30" s="427"/>
      <c r="BA30" s="427"/>
      <c r="BB30" s="427"/>
      <c r="BC30" s="427"/>
      <c r="BD30" s="427"/>
      <c r="BE30" s="427"/>
      <c r="BF30" s="427"/>
      <c r="BG30" s="427"/>
      <c r="BH30" s="422"/>
      <c r="BI30" s="422"/>
      <c r="BJ30" s="426"/>
      <c r="BK30" s="422"/>
      <c r="BL30" s="422"/>
      <c r="BM30" s="422"/>
      <c r="BN30" s="422"/>
      <c r="BO30" s="422"/>
      <c r="BP30" s="422"/>
      <c r="BQ30" s="422"/>
      <c r="BR30" s="422"/>
      <c r="BS30" s="422"/>
      <c r="BT30" s="426"/>
      <c r="BU30" s="422"/>
      <c r="BV30" s="422"/>
      <c r="BW30" s="422"/>
      <c r="BX30" s="422"/>
      <c r="BY30" s="422"/>
      <c r="BZ30" s="422"/>
      <c r="CA30" s="426"/>
      <c r="CB30" s="422"/>
      <c r="CC30" s="422"/>
      <c r="CD30" s="422"/>
      <c r="CE30" s="422"/>
      <c r="CF30" s="422"/>
      <c r="CG30" s="422"/>
      <c r="CH30" s="426"/>
      <c r="CI30" s="422"/>
      <c r="CJ30" s="422"/>
      <c r="CK30" s="422"/>
      <c r="CL30" s="422"/>
      <c r="CM30" s="422"/>
      <c r="CN30" s="426"/>
      <c r="CO30" s="422"/>
      <c r="CP30" s="422"/>
      <c r="CQ30" s="422"/>
      <c r="CR30" s="422"/>
      <c r="CS30" s="422"/>
    </row>
    <row r="31" spans="1:97" ht="15" customHeight="1">
      <c r="A31" s="705" t="s">
        <v>485</v>
      </c>
      <c r="B31" s="705"/>
      <c r="C31" s="705"/>
      <c r="D31" s="705"/>
      <c r="E31" s="705"/>
      <c r="F31" s="705"/>
      <c r="G31" s="705"/>
      <c r="H31" s="705"/>
      <c r="I31" s="716" t="s">
        <v>484</v>
      </c>
      <c r="J31" s="716"/>
      <c r="K31" s="716"/>
      <c r="L31" s="716"/>
      <c r="M31" s="716"/>
      <c r="N31" s="716"/>
      <c r="O31" s="716"/>
      <c r="P31" s="704">
        <v>0.05</v>
      </c>
      <c r="Q31" s="704"/>
      <c r="R31" s="704"/>
      <c r="S31" s="704"/>
      <c r="T31" s="704"/>
      <c r="U31" s="704">
        <v>0.015</v>
      </c>
      <c r="V31" s="704"/>
      <c r="W31" s="704"/>
      <c r="X31" s="704"/>
      <c r="Y31" s="704"/>
      <c r="Z31" s="704">
        <v>0.004</v>
      </c>
      <c r="AA31" s="704"/>
      <c r="AB31" s="704"/>
      <c r="AC31" s="704"/>
      <c r="AD31" s="704"/>
      <c r="AE31" s="704">
        <v>0.05</v>
      </c>
      <c r="AF31" s="704"/>
      <c r="AG31" s="704"/>
      <c r="AH31" s="704"/>
      <c r="AI31" s="704"/>
      <c r="AJ31" s="704">
        <v>0.015</v>
      </c>
      <c r="AK31" s="704"/>
      <c r="AL31" s="704"/>
      <c r="AM31" s="704"/>
      <c r="AN31" s="704"/>
      <c r="AO31" s="704">
        <v>0.004</v>
      </c>
      <c r="AP31" s="704"/>
      <c r="AQ31" s="704"/>
      <c r="AR31" s="704"/>
      <c r="AS31" s="704"/>
      <c r="AT31" s="425"/>
      <c r="AU31" s="425"/>
      <c r="AW31" s="428"/>
      <c r="AX31" s="428"/>
      <c r="AY31" s="427"/>
      <c r="AZ31" s="427"/>
      <c r="BA31" s="427"/>
      <c r="BB31" s="427"/>
      <c r="BC31" s="427"/>
      <c r="BD31" s="427"/>
      <c r="BE31" s="427"/>
      <c r="BF31" s="427"/>
      <c r="BG31" s="427"/>
      <c r="BH31" s="422"/>
      <c r="BI31" s="422"/>
      <c r="BJ31" s="426"/>
      <c r="BK31" s="422"/>
      <c r="BL31" s="422"/>
      <c r="BM31" s="422"/>
      <c r="BN31" s="422"/>
      <c r="BO31" s="422"/>
      <c r="BP31" s="422"/>
      <c r="BQ31" s="422"/>
      <c r="BR31" s="422"/>
      <c r="BS31" s="422"/>
      <c r="BT31" s="426"/>
      <c r="BU31" s="422"/>
      <c r="BV31" s="422"/>
      <c r="BW31" s="422"/>
      <c r="BX31" s="422"/>
      <c r="BY31" s="422"/>
      <c r="BZ31" s="422"/>
      <c r="CA31" s="426"/>
      <c r="CB31" s="422"/>
      <c r="CC31" s="422"/>
      <c r="CD31" s="422"/>
      <c r="CE31" s="422"/>
      <c r="CF31" s="422"/>
      <c r="CG31" s="422"/>
      <c r="CH31" s="429"/>
      <c r="CI31" s="422"/>
      <c r="CJ31" s="422"/>
      <c r="CK31" s="422"/>
      <c r="CL31" s="422"/>
      <c r="CM31" s="422"/>
      <c r="CN31" s="426"/>
      <c r="CO31" s="422"/>
      <c r="CP31" s="422"/>
      <c r="CQ31" s="422"/>
      <c r="CR31" s="422"/>
      <c r="CS31" s="422"/>
    </row>
    <row r="32" spans="1:97" ht="15" customHeight="1">
      <c r="A32" s="705"/>
      <c r="B32" s="705"/>
      <c r="C32" s="705"/>
      <c r="D32" s="705"/>
      <c r="E32" s="705"/>
      <c r="F32" s="705"/>
      <c r="G32" s="705"/>
      <c r="H32" s="705"/>
      <c r="I32" s="712" t="s">
        <v>483</v>
      </c>
      <c r="J32" s="712"/>
      <c r="K32" s="712"/>
      <c r="L32" s="712"/>
      <c r="M32" s="712"/>
      <c r="N32" s="712"/>
      <c r="O32" s="712"/>
      <c r="P32" s="704"/>
      <c r="Q32" s="704"/>
      <c r="R32" s="704"/>
      <c r="S32" s="704"/>
      <c r="T32" s="704"/>
      <c r="U32" s="704"/>
      <c r="V32" s="704"/>
      <c r="W32" s="704"/>
      <c r="X32" s="704"/>
      <c r="Y32" s="704"/>
      <c r="Z32" s="704"/>
      <c r="AA32" s="704"/>
      <c r="AB32" s="704"/>
      <c r="AC32" s="704"/>
      <c r="AD32" s="704"/>
      <c r="AE32" s="704"/>
      <c r="AF32" s="704"/>
      <c r="AG32" s="704"/>
      <c r="AH32" s="704"/>
      <c r="AI32" s="704"/>
      <c r="AJ32" s="704"/>
      <c r="AK32" s="704"/>
      <c r="AL32" s="704"/>
      <c r="AM32" s="704"/>
      <c r="AN32" s="704"/>
      <c r="AO32" s="704"/>
      <c r="AP32" s="704"/>
      <c r="AQ32" s="704"/>
      <c r="AR32" s="704"/>
      <c r="AS32" s="704"/>
      <c r="AT32" s="423"/>
      <c r="AU32" s="423"/>
      <c r="AW32" s="428"/>
      <c r="AX32" s="428"/>
      <c r="AY32" s="427"/>
      <c r="AZ32" s="424"/>
      <c r="BA32" s="427"/>
      <c r="BB32" s="427"/>
      <c r="BC32" s="427"/>
      <c r="BD32" s="427"/>
      <c r="BE32" s="427"/>
      <c r="BF32" s="427"/>
      <c r="BG32" s="427"/>
      <c r="BH32" s="422"/>
      <c r="BI32" s="422"/>
      <c r="BJ32" s="426"/>
      <c r="BK32" s="422"/>
      <c r="BL32" s="422"/>
      <c r="BM32" s="422"/>
      <c r="BN32" s="422"/>
      <c r="BO32" s="422"/>
      <c r="BP32" s="422"/>
      <c r="BQ32" s="422"/>
      <c r="BR32" s="422"/>
      <c r="BS32" s="422"/>
      <c r="BT32" s="426"/>
      <c r="BU32" s="422"/>
      <c r="BV32" s="422"/>
      <c r="BW32" s="422"/>
      <c r="BX32" s="422"/>
      <c r="BY32" s="422"/>
      <c r="BZ32" s="422"/>
      <c r="CA32" s="426"/>
      <c r="CB32" s="422"/>
      <c r="CC32" s="422"/>
      <c r="CD32" s="422"/>
      <c r="CE32" s="422"/>
      <c r="CF32" s="422"/>
      <c r="CG32" s="422"/>
      <c r="CH32" s="429"/>
      <c r="CI32" s="422"/>
      <c r="CJ32" s="422"/>
      <c r="CK32" s="422"/>
      <c r="CL32" s="422"/>
      <c r="CM32" s="422"/>
      <c r="CN32" s="427"/>
      <c r="CO32" s="422"/>
      <c r="CP32" s="422"/>
      <c r="CQ32" s="422"/>
      <c r="CR32" s="422"/>
      <c r="CS32" s="422"/>
    </row>
    <row r="33" spans="1:97" ht="15" customHeight="1">
      <c r="A33" s="705"/>
      <c r="B33" s="705"/>
      <c r="C33" s="705"/>
      <c r="D33" s="705"/>
      <c r="E33" s="705"/>
      <c r="F33" s="705"/>
      <c r="G33" s="705"/>
      <c r="H33" s="705"/>
      <c r="I33" s="715" t="s">
        <v>482</v>
      </c>
      <c r="J33" s="715"/>
      <c r="K33" s="715"/>
      <c r="L33" s="715"/>
      <c r="M33" s="715"/>
      <c r="N33" s="715"/>
      <c r="O33" s="715"/>
      <c r="P33" s="704"/>
      <c r="Q33" s="704"/>
      <c r="R33" s="704"/>
      <c r="S33" s="704"/>
      <c r="T33" s="704"/>
      <c r="U33" s="704"/>
      <c r="V33" s="704"/>
      <c r="W33" s="704"/>
      <c r="X33" s="704"/>
      <c r="Y33" s="704"/>
      <c r="Z33" s="704"/>
      <c r="AA33" s="704"/>
      <c r="AB33" s="704"/>
      <c r="AC33" s="704"/>
      <c r="AD33" s="704"/>
      <c r="AE33" s="704"/>
      <c r="AF33" s="704"/>
      <c r="AG33" s="704"/>
      <c r="AH33" s="704"/>
      <c r="AI33" s="704"/>
      <c r="AJ33" s="704"/>
      <c r="AK33" s="704"/>
      <c r="AL33" s="704"/>
      <c r="AM33" s="704"/>
      <c r="AN33" s="704"/>
      <c r="AO33" s="704"/>
      <c r="AP33" s="704"/>
      <c r="AQ33" s="704"/>
      <c r="AR33" s="704"/>
      <c r="AS33" s="704"/>
      <c r="AT33" s="425"/>
      <c r="AU33" s="425"/>
      <c r="AW33" s="428"/>
      <c r="AX33" s="428"/>
      <c r="AY33" s="426"/>
      <c r="AZ33" s="426"/>
      <c r="BA33" s="427"/>
      <c r="BB33" s="427"/>
      <c r="BC33" s="427"/>
      <c r="BD33" s="427"/>
      <c r="BE33" s="427"/>
      <c r="BF33" s="427"/>
      <c r="BG33" s="427"/>
      <c r="BH33" s="422"/>
      <c r="BI33" s="422"/>
      <c r="BJ33" s="426"/>
      <c r="BK33" s="422"/>
      <c r="BL33" s="422"/>
      <c r="BM33" s="422"/>
      <c r="BN33" s="422"/>
      <c r="BO33" s="422"/>
      <c r="BP33" s="422"/>
      <c r="BQ33" s="422"/>
      <c r="BR33" s="422"/>
      <c r="BS33" s="422"/>
      <c r="BT33" s="426"/>
      <c r="BU33" s="422"/>
      <c r="BV33" s="422"/>
      <c r="BW33" s="422"/>
      <c r="BX33" s="422"/>
      <c r="BY33" s="422"/>
      <c r="BZ33" s="422"/>
      <c r="CA33" s="426"/>
      <c r="CB33" s="422"/>
      <c r="CC33" s="422"/>
      <c r="CD33" s="422"/>
      <c r="CE33" s="422"/>
      <c r="CF33" s="422"/>
      <c r="CG33" s="422"/>
      <c r="CH33" s="426"/>
      <c r="CI33" s="422"/>
      <c r="CJ33" s="422"/>
      <c r="CK33" s="422"/>
      <c r="CL33" s="422"/>
      <c r="CM33" s="422"/>
      <c r="CN33" s="427"/>
      <c r="CO33" s="422"/>
      <c r="CP33" s="422"/>
      <c r="CQ33" s="422"/>
      <c r="CR33" s="422"/>
      <c r="CS33" s="422"/>
    </row>
    <row r="34" spans="1:97" ht="16.5" customHeight="1">
      <c r="A34" s="705"/>
      <c r="B34" s="705"/>
      <c r="C34" s="705"/>
      <c r="D34" s="705"/>
      <c r="E34" s="705"/>
      <c r="F34" s="705"/>
      <c r="G34" s="705"/>
      <c r="H34" s="705"/>
      <c r="I34" s="705" t="s">
        <v>479</v>
      </c>
      <c r="J34" s="705"/>
      <c r="K34" s="705"/>
      <c r="L34" s="705"/>
      <c r="M34" s="705"/>
      <c r="N34" s="705"/>
      <c r="O34" s="705"/>
      <c r="P34" s="705">
        <v>0.017</v>
      </c>
      <c r="Q34" s="705"/>
      <c r="R34" s="705"/>
      <c r="S34" s="705"/>
      <c r="T34" s="705"/>
      <c r="U34" s="705">
        <v>0.005</v>
      </c>
      <c r="V34" s="705"/>
      <c r="W34" s="705"/>
      <c r="X34" s="705"/>
      <c r="Y34" s="705"/>
      <c r="Z34" s="705">
        <v>0.001</v>
      </c>
      <c r="AA34" s="705"/>
      <c r="AB34" s="705"/>
      <c r="AC34" s="705"/>
      <c r="AD34" s="705"/>
      <c r="AE34" s="705">
        <v>0.017</v>
      </c>
      <c r="AF34" s="705"/>
      <c r="AG34" s="705"/>
      <c r="AH34" s="705"/>
      <c r="AI34" s="705"/>
      <c r="AJ34" s="705">
        <v>0.005</v>
      </c>
      <c r="AK34" s="705"/>
      <c r="AL34" s="705"/>
      <c r="AM34" s="705"/>
      <c r="AN34" s="705"/>
      <c r="AO34" s="705">
        <v>0.001</v>
      </c>
      <c r="AP34" s="705"/>
      <c r="AQ34" s="705"/>
      <c r="AR34" s="705"/>
      <c r="AS34" s="705"/>
      <c r="AT34" s="425"/>
      <c r="AU34" s="425"/>
      <c r="AW34" s="428"/>
      <c r="AX34" s="428"/>
      <c r="AY34" s="427"/>
      <c r="AZ34" s="427"/>
      <c r="BA34" s="427"/>
      <c r="BB34" s="427"/>
      <c r="BC34" s="427"/>
      <c r="BD34" s="427"/>
      <c r="BE34" s="427"/>
      <c r="BF34" s="427"/>
      <c r="BG34" s="427"/>
      <c r="BH34" s="422"/>
      <c r="BI34" s="422"/>
      <c r="BJ34" s="426"/>
      <c r="BK34" s="422"/>
      <c r="BL34" s="422"/>
      <c r="BM34" s="422"/>
      <c r="BN34" s="422"/>
      <c r="BO34" s="422"/>
      <c r="BP34" s="422"/>
      <c r="BQ34" s="422"/>
      <c r="BR34" s="422"/>
      <c r="BS34" s="422"/>
      <c r="BT34" s="426"/>
      <c r="BU34" s="422"/>
      <c r="BV34" s="422"/>
      <c r="BW34" s="422"/>
      <c r="BX34" s="422"/>
      <c r="BY34" s="422"/>
      <c r="BZ34" s="422"/>
      <c r="CA34" s="426"/>
      <c r="CB34" s="422"/>
      <c r="CC34" s="422"/>
      <c r="CD34" s="422"/>
      <c r="CE34" s="422"/>
      <c r="CF34" s="422"/>
      <c r="CG34" s="422"/>
      <c r="CH34" s="426"/>
      <c r="CI34" s="422"/>
      <c r="CJ34" s="422"/>
      <c r="CK34" s="422"/>
      <c r="CL34" s="422"/>
      <c r="CM34" s="422"/>
      <c r="CN34" s="426"/>
      <c r="CO34" s="422"/>
      <c r="CP34" s="422"/>
      <c r="CQ34" s="422"/>
      <c r="CR34" s="422"/>
      <c r="CS34" s="422"/>
    </row>
    <row r="35" spans="1:97" ht="16.5" customHeight="1">
      <c r="A35" s="705"/>
      <c r="B35" s="705"/>
      <c r="C35" s="705"/>
      <c r="D35" s="705"/>
      <c r="E35" s="705"/>
      <c r="F35" s="705"/>
      <c r="G35" s="705"/>
      <c r="H35" s="705"/>
      <c r="I35" s="705" t="s">
        <v>478</v>
      </c>
      <c r="J35" s="705"/>
      <c r="K35" s="705"/>
      <c r="L35" s="705"/>
      <c r="M35" s="705"/>
      <c r="N35" s="705"/>
      <c r="O35" s="705"/>
      <c r="P35" s="705">
        <v>0.006</v>
      </c>
      <c r="Q35" s="705"/>
      <c r="R35" s="705"/>
      <c r="S35" s="705"/>
      <c r="T35" s="705"/>
      <c r="U35" s="705">
        <v>0.002</v>
      </c>
      <c r="V35" s="705"/>
      <c r="W35" s="705"/>
      <c r="X35" s="705"/>
      <c r="Y35" s="705"/>
      <c r="Z35" s="705">
        <v>0</v>
      </c>
      <c r="AA35" s="705"/>
      <c r="AB35" s="705"/>
      <c r="AC35" s="705"/>
      <c r="AD35" s="705"/>
      <c r="AE35" s="705">
        <v>0.006</v>
      </c>
      <c r="AF35" s="705"/>
      <c r="AG35" s="705"/>
      <c r="AH35" s="705"/>
      <c r="AI35" s="705"/>
      <c r="AJ35" s="705">
        <v>0.002</v>
      </c>
      <c r="AK35" s="705"/>
      <c r="AL35" s="705"/>
      <c r="AM35" s="705"/>
      <c r="AN35" s="705"/>
      <c r="AO35" s="705">
        <v>0</v>
      </c>
      <c r="AP35" s="705"/>
      <c r="AQ35" s="705"/>
      <c r="AR35" s="705"/>
      <c r="AS35" s="705"/>
      <c r="AT35" s="423"/>
      <c r="AU35" s="423"/>
      <c r="AW35" s="428"/>
      <c r="AX35" s="428"/>
      <c r="AY35" s="427"/>
      <c r="AZ35" s="427"/>
      <c r="BA35" s="426"/>
      <c r="BB35" s="426"/>
      <c r="BC35" s="426"/>
      <c r="BD35" s="426"/>
      <c r="BE35" s="426"/>
      <c r="BF35" s="426"/>
      <c r="BG35" s="426"/>
      <c r="BH35" s="422"/>
      <c r="BI35" s="422"/>
      <c r="BJ35" s="426"/>
      <c r="BK35" s="422"/>
      <c r="BL35" s="422"/>
      <c r="BM35" s="422"/>
      <c r="BN35" s="422"/>
      <c r="BO35" s="422"/>
      <c r="BP35" s="422"/>
      <c r="BQ35" s="422"/>
      <c r="BR35" s="422"/>
      <c r="BS35" s="422"/>
      <c r="BT35" s="426"/>
      <c r="BU35" s="422"/>
      <c r="BV35" s="422"/>
      <c r="BW35" s="422"/>
      <c r="BX35" s="422"/>
      <c r="BY35" s="422"/>
      <c r="BZ35" s="422"/>
      <c r="CA35" s="426"/>
      <c r="CB35" s="422"/>
      <c r="CC35" s="422"/>
      <c r="CD35" s="422"/>
      <c r="CE35" s="422"/>
      <c r="CF35" s="422"/>
      <c r="CG35" s="422"/>
      <c r="CH35" s="426"/>
      <c r="CI35" s="422"/>
      <c r="CJ35" s="422"/>
      <c r="CK35" s="422"/>
      <c r="CL35" s="422"/>
      <c r="CM35" s="422"/>
      <c r="CN35" s="427"/>
      <c r="CO35" s="422"/>
      <c r="CP35" s="422"/>
      <c r="CQ35" s="422"/>
      <c r="CR35" s="422"/>
      <c r="CS35" s="422"/>
    </row>
    <row r="36" spans="1:97" ht="15" customHeight="1">
      <c r="A36" s="705" t="s">
        <v>481</v>
      </c>
      <c r="B36" s="705"/>
      <c r="C36" s="705"/>
      <c r="D36" s="705"/>
      <c r="E36" s="705"/>
      <c r="F36" s="705"/>
      <c r="G36" s="705"/>
      <c r="H36" s="705"/>
      <c r="I36" s="705" t="s">
        <v>480</v>
      </c>
      <c r="J36" s="705"/>
      <c r="K36" s="705"/>
      <c r="L36" s="705"/>
      <c r="M36" s="705"/>
      <c r="N36" s="705"/>
      <c r="O36" s="705"/>
      <c r="P36" s="704">
        <v>0.15</v>
      </c>
      <c r="Q36" s="704"/>
      <c r="R36" s="704"/>
      <c r="S36" s="704"/>
      <c r="T36" s="704"/>
      <c r="U36" s="704">
        <v>0.045</v>
      </c>
      <c r="V36" s="704"/>
      <c r="W36" s="704"/>
      <c r="X36" s="704"/>
      <c r="Y36" s="704"/>
      <c r="Z36" s="704">
        <v>0.011</v>
      </c>
      <c r="AA36" s="704"/>
      <c r="AB36" s="704"/>
      <c r="AC36" s="704"/>
      <c r="AD36" s="704"/>
      <c r="AE36" s="704">
        <v>0.15</v>
      </c>
      <c r="AF36" s="704"/>
      <c r="AG36" s="704"/>
      <c r="AH36" s="704"/>
      <c r="AI36" s="704"/>
      <c r="AJ36" s="704">
        <v>0.045</v>
      </c>
      <c r="AK36" s="704"/>
      <c r="AL36" s="704"/>
      <c r="AM36" s="704"/>
      <c r="AN36" s="704"/>
      <c r="AO36" s="704">
        <v>0.011</v>
      </c>
      <c r="AP36" s="704"/>
      <c r="AQ36" s="704"/>
      <c r="AR36" s="704"/>
      <c r="AS36" s="704"/>
      <c r="AT36" s="425"/>
      <c r="AU36" s="425"/>
      <c r="AW36" s="428"/>
      <c r="AX36" s="428"/>
      <c r="AY36" s="427"/>
      <c r="AZ36" s="427"/>
      <c r="BA36" s="427"/>
      <c r="BB36" s="427"/>
      <c r="BC36" s="427"/>
      <c r="BD36" s="427"/>
      <c r="BE36" s="427"/>
      <c r="BF36" s="427"/>
      <c r="BG36" s="427"/>
      <c r="BH36" s="422"/>
      <c r="BI36" s="422"/>
      <c r="BJ36" s="426"/>
      <c r="BK36" s="422"/>
      <c r="BL36" s="422"/>
      <c r="BM36" s="422"/>
      <c r="BN36" s="422"/>
      <c r="BO36" s="422"/>
      <c r="BP36" s="422"/>
      <c r="BQ36" s="422"/>
      <c r="BR36" s="422"/>
      <c r="BS36" s="422"/>
      <c r="BT36" s="426"/>
      <c r="BU36" s="422"/>
      <c r="BV36" s="422"/>
      <c r="BW36" s="422"/>
      <c r="BX36" s="422"/>
      <c r="BY36" s="422"/>
      <c r="BZ36" s="422"/>
      <c r="CA36" s="426"/>
      <c r="CB36" s="422"/>
      <c r="CC36" s="422"/>
      <c r="CD36" s="422"/>
      <c r="CE36" s="422"/>
      <c r="CF36" s="422"/>
      <c r="CG36" s="422"/>
      <c r="CH36" s="426"/>
      <c r="CI36" s="422"/>
      <c r="CJ36" s="422"/>
      <c r="CK36" s="422"/>
      <c r="CL36" s="422"/>
      <c r="CM36" s="422"/>
      <c r="CN36" s="424"/>
      <c r="CO36" s="422"/>
      <c r="CP36" s="422"/>
      <c r="CQ36" s="422"/>
      <c r="CR36" s="422"/>
      <c r="CS36" s="422"/>
    </row>
    <row r="37" spans="1:97" ht="15" customHeight="1">
      <c r="A37" s="705"/>
      <c r="B37" s="705"/>
      <c r="C37" s="705"/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704"/>
      <c r="AJ37" s="704"/>
      <c r="AK37" s="704"/>
      <c r="AL37" s="704"/>
      <c r="AM37" s="704"/>
      <c r="AN37" s="704"/>
      <c r="AO37" s="704"/>
      <c r="AP37" s="704"/>
      <c r="AQ37" s="704"/>
      <c r="AR37" s="704"/>
      <c r="AS37" s="704"/>
      <c r="AT37" s="425"/>
      <c r="AU37" s="425"/>
      <c r="AW37" s="424"/>
      <c r="AX37" s="424"/>
      <c r="AY37" s="424"/>
      <c r="AZ37" s="424"/>
      <c r="BA37" s="424"/>
      <c r="BB37" s="424"/>
      <c r="BC37" s="424"/>
      <c r="BD37" s="424"/>
      <c r="BE37" s="424"/>
      <c r="BF37" s="424"/>
      <c r="BG37" s="424"/>
      <c r="BH37" s="422"/>
      <c r="BI37" s="422"/>
      <c r="BJ37" s="422"/>
      <c r="BK37" s="422"/>
      <c r="BL37" s="422"/>
      <c r="BM37" s="422"/>
      <c r="BN37" s="422"/>
      <c r="BO37" s="422"/>
      <c r="BP37" s="422"/>
      <c r="BQ37" s="422"/>
      <c r="BR37" s="422"/>
      <c r="BS37" s="422"/>
      <c r="BT37" s="422"/>
      <c r="BU37" s="422"/>
      <c r="BV37" s="422"/>
      <c r="BW37" s="422"/>
      <c r="BX37" s="422"/>
      <c r="BY37" s="422"/>
      <c r="BZ37" s="422"/>
      <c r="CA37" s="422"/>
      <c r="CB37" s="422"/>
      <c r="CC37" s="422"/>
      <c r="CD37" s="422"/>
      <c r="CE37" s="422"/>
      <c r="CF37" s="422"/>
      <c r="CG37" s="422"/>
      <c r="CH37" s="422"/>
      <c r="CI37" s="422"/>
      <c r="CJ37" s="422"/>
      <c r="CK37" s="422"/>
      <c r="CL37" s="422"/>
      <c r="CM37" s="422"/>
      <c r="CN37" s="422"/>
      <c r="CO37" s="422"/>
      <c r="CP37" s="422"/>
      <c r="CQ37" s="422"/>
      <c r="CR37" s="422"/>
      <c r="CS37" s="422"/>
    </row>
    <row r="38" spans="1:97" ht="16.5" customHeight="1">
      <c r="A38" s="705"/>
      <c r="B38" s="705"/>
      <c r="C38" s="705"/>
      <c r="D38" s="705"/>
      <c r="E38" s="705"/>
      <c r="F38" s="705"/>
      <c r="G38" s="705"/>
      <c r="H38" s="705"/>
      <c r="I38" s="705" t="s">
        <v>479</v>
      </c>
      <c r="J38" s="705"/>
      <c r="K38" s="705"/>
      <c r="L38" s="705"/>
      <c r="M38" s="705"/>
      <c r="N38" s="705"/>
      <c r="O38" s="705"/>
      <c r="P38" s="704">
        <v>0.05</v>
      </c>
      <c r="Q38" s="704"/>
      <c r="R38" s="704"/>
      <c r="S38" s="704"/>
      <c r="T38" s="704"/>
      <c r="U38" s="704">
        <v>0.015</v>
      </c>
      <c r="V38" s="704"/>
      <c r="W38" s="704"/>
      <c r="X38" s="704"/>
      <c r="Y38" s="704"/>
      <c r="Z38" s="704">
        <v>0.004</v>
      </c>
      <c r="AA38" s="704"/>
      <c r="AB38" s="704"/>
      <c r="AC38" s="704"/>
      <c r="AD38" s="704"/>
      <c r="AE38" s="704">
        <v>0.05</v>
      </c>
      <c r="AF38" s="704"/>
      <c r="AG38" s="704"/>
      <c r="AH38" s="704"/>
      <c r="AI38" s="704"/>
      <c r="AJ38" s="704">
        <v>0.015</v>
      </c>
      <c r="AK38" s="704"/>
      <c r="AL38" s="704"/>
      <c r="AM38" s="704"/>
      <c r="AN38" s="704"/>
      <c r="AO38" s="704">
        <v>0.004</v>
      </c>
      <c r="AP38" s="704"/>
      <c r="AQ38" s="704"/>
      <c r="AR38" s="704"/>
      <c r="AS38" s="704"/>
      <c r="AT38" s="423"/>
      <c r="AU38" s="423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</row>
    <row r="39" spans="1:45" ht="16.5" customHeight="1">
      <c r="A39" s="705"/>
      <c r="B39" s="705"/>
      <c r="C39" s="705"/>
      <c r="D39" s="705"/>
      <c r="E39" s="705"/>
      <c r="F39" s="705"/>
      <c r="G39" s="705"/>
      <c r="H39" s="705"/>
      <c r="I39" s="705" t="s">
        <v>478</v>
      </c>
      <c r="J39" s="705"/>
      <c r="K39" s="705"/>
      <c r="L39" s="705"/>
      <c r="M39" s="705"/>
      <c r="N39" s="705"/>
      <c r="O39" s="705"/>
      <c r="P39" s="705">
        <v>0.017</v>
      </c>
      <c r="Q39" s="705"/>
      <c r="R39" s="705"/>
      <c r="S39" s="705"/>
      <c r="T39" s="705"/>
      <c r="U39" s="705">
        <v>0.005</v>
      </c>
      <c r="V39" s="705"/>
      <c r="W39" s="705"/>
      <c r="X39" s="705"/>
      <c r="Y39" s="705"/>
      <c r="Z39" s="705">
        <v>0.001</v>
      </c>
      <c r="AA39" s="705"/>
      <c r="AB39" s="705"/>
      <c r="AC39" s="705"/>
      <c r="AD39" s="705"/>
      <c r="AE39" s="705">
        <v>0.017</v>
      </c>
      <c r="AF39" s="705"/>
      <c r="AG39" s="705"/>
      <c r="AH39" s="705"/>
      <c r="AI39" s="705"/>
      <c r="AJ39" s="705">
        <v>0.005</v>
      </c>
      <c r="AK39" s="705"/>
      <c r="AL39" s="705"/>
      <c r="AM39" s="705"/>
      <c r="AN39" s="705"/>
      <c r="AO39" s="705">
        <v>0.001</v>
      </c>
      <c r="AP39" s="705"/>
      <c r="AQ39" s="705"/>
      <c r="AR39" s="705"/>
      <c r="AS39" s="705"/>
    </row>
    <row r="40" spans="1:79" ht="16.5" customHeight="1">
      <c r="A40" s="705" t="s">
        <v>477</v>
      </c>
      <c r="B40" s="705"/>
      <c r="C40" s="705"/>
      <c r="D40" s="705"/>
      <c r="E40" s="705"/>
      <c r="F40" s="705"/>
      <c r="G40" s="705"/>
      <c r="H40" s="705"/>
      <c r="I40" s="705" t="s">
        <v>476</v>
      </c>
      <c r="J40" s="705"/>
      <c r="K40" s="705"/>
      <c r="L40" s="705"/>
      <c r="M40" s="705"/>
      <c r="N40" s="705"/>
      <c r="O40" s="705"/>
      <c r="P40" s="705"/>
      <c r="Q40" s="705"/>
      <c r="R40" s="705"/>
      <c r="S40" s="705"/>
      <c r="T40" s="705"/>
      <c r="U40" s="705"/>
      <c r="V40" s="705"/>
      <c r="W40" s="705"/>
      <c r="X40" s="705"/>
      <c r="Y40" s="705"/>
      <c r="Z40" s="705">
        <v>0.002</v>
      </c>
      <c r="AA40" s="705"/>
      <c r="AB40" s="705"/>
      <c r="AC40" s="705"/>
      <c r="AD40" s="705"/>
      <c r="AE40" s="705"/>
      <c r="AF40" s="705"/>
      <c r="AG40" s="705"/>
      <c r="AH40" s="705"/>
      <c r="AI40" s="705"/>
      <c r="AJ40" s="705"/>
      <c r="AK40" s="705"/>
      <c r="AL40" s="705"/>
      <c r="AM40" s="705"/>
      <c r="AN40" s="705"/>
      <c r="AO40" s="705">
        <v>0.002</v>
      </c>
      <c r="AP40" s="705"/>
      <c r="AQ40" s="705"/>
      <c r="AR40" s="705"/>
      <c r="AS40" s="705"/>
      <c r="CA40" s="411"/>
    </row>
    <row r="41" spans="1:67" ht="16.5" customHeight="1">
      <c r="A41" s="705"/>
      <c r="B41" s="705"/>
      <c r="C41" s="705"/>
      <c r="D41" s="705"/>
      <c r="E41" s="705"/>
      <c r="F41" s="705"/>
      <c r="G41" s="705"/>
      <c r="H41" s="705"/>
      <c r="I41" s="705" t="s">
        <v>475</v>
      </c>
      <c r="J41" s="705"/>
      <c r="K41" s="705"/>
      <c r="L41" s="705"/>
      <c r="M41" s="705"/>
      <c r="N41" s="705"/>
      <c r="O41" s="705"/>
      <c r="P41" s="421"/>
      <c r="Q41" s="420"/>
      <c r="R41" s="420"/>
      <c r="S41" s="420"/>
      <c r="T41" s="703" t="s">
        <v>474</v>
      </c>
      <c r="U41" s="703"/>
      <c r="V41" s="703"/>
      <c r="W41" s="701">
        <v>0.004</v>
      </c>
      <c r="X41" s="701"/>
      <c r="Y41" s="701"/>
      <c r="Z41" s="701"/>
      <c r="AA41" s="702"/>
      <c r="AC41" s="420"/>
      <c r="AD41" s="419"/>
      <c r="AE41" s="421"/>
      <c r="AF41" s="420"/>
      <c r="AG41" s="420"/>
      <c r="AH41" s="420"/>
      <c r="AI41" s="703" t="s">
        <v>473</v>
      </c>
      <c r="AJ41" s="703"/>
      <c r="AK41" s="703"/>
      <c r="AL41" s="701">
        <v>0.004</v>
      </c>
      <c r="AM41" s="701"/>
      <c r="AN41" s="701"/>
      <c r="AO41" s="701"/>
      <c r="AP41" s="701"/>
      <c r="AQ41" s="420"/>
      <c r="AR41" s="420"/>
      <c r="AS41" s="419"/>
      <c r="BO41" s="417"/>
    </row>
    <row r="42" spans="27:67" ht="16.5" customHeight="1">
      <c r="AA42" s="418"/>
      <c r="AB42" s="418"/>
      <c r="BO42" s="417"/>
    </row>
    <row r="43" spans="1:39" ht="15" customHeight="1">
      <c r="A43" s="414"/>
      <c r="L43" s="416" t="s">
        <v>588</v>
      </c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708">
        <v>0.992</v>
      </c>
      <c r="AK43" s="708"/>
      <c r="AL43" s="708"/>
      <c r="AM43" s="708"/>
    </row>
    <row r="44" spans="1:39" ht="15" customHeight="1">
      <c r="A44" s="414"/>
      <c r="L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5"/>
      <c r="AK44" s="415"/>
      <c r="AL44" s="415"/>
      <c r="AM44" s="415"/>
    </row>
    <row r="45" ht="15" customHeight="1">
      <c r="A45" s="414"/>
    </row>
    <row r="46" spans="12:79" ht="15" customHeight="1">
      <c r="L46" s="706" t="s">
        <v>472</v>
      </c>
      <c r="M46" s="706"/>
      <c r="N46" s="706"/>
      <c r="O46" s="707">
        <f>AJ43</f>
        <v>0.992</v>
      </c>
      <c r="P46" s="707"/>
      <c r="Q46" s="707"/>
      <c r="R46" s="707"/>
      <c r="S46" s="413" t="s">
        <v>471</v>
      </c>
      <c r="T46" s="707">
        <f>AJ43</f>
        <v>0.992</v>
      </c>
      <c r="U46" s="707"/>
      <c r="V46" s="707"/>
      <c r="W46" s="707"/>
      <c r="X46" s="413" t="s">
        <v>471</v>
      </c>
      <c r="Y46" s="707">
        <f>AJ43</f>
        <v>0.992</v>
      </c>
      <c r="Z46" s="707"/>
      <c r="AA46" s="707"/>
      <c r="AB46" s="707"/>
      <c r="AC46" s="709" t="s">
        <v>470</v>
      </c>
      <c r="AD46" s="708">
        <f>(O46+T46+Y46)/3</f>
        <v>0.992</v>
      </c>
      <c r="AE46" s="708"/>
      <c r="AF46" s="708"/>
      <c r="AG46" s="708"/>
      <c r="CA46" s="69"/>
    </row>
    <row r="47" spans="12:33" ht="15" customHeight="1">
      <c r="L47" s="706"/>
      <c r="M47" s="706"/>
      <c r="N47" s="706"/>
      <c r="U47" s="710">
        <v>3</v>
      </c>
      <c r="V47" s="710"/>
      <c r="AC47" s="709"/>
      <c r="AD47" s="708"/>
      <c r="AE47" s="708"/>
      <c r="AF47" s="708"/>
      <c r="AG47" s="708"/>
    </row>
    <row r="48" ht="15" customHeight="1"/>
    <row r="49" ht="15" customHeight="1"/>
    <row r="50" ht="15" customHeight="1"/>
    <row r="51" ht="15" customHeight="1"/>
    <row r="52" ht="20.25" customHeight="1">
      <c r="M52" s="412"/>
    </row>
    <row r="53" ht="15" customHeight="1"/>
    <row r="54" ht="1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</sheetData>
  <sheetProtection/>
  <mergeCells count="121">
    <mergeCell ref="AJ27:AN28"/>
    <mergeCell ref="AV3:AW3"/>
    <mergeCell ref="U3:AB3"/>
    <mergeCell ref="AE3:AG3"/>
    <mergeCell ref="AO27:AS28"/>
    <mergeCell ref="AO7:AS13"/>
    <mergeCell ref="Z27:AD28"/>
    <mergeCell ref="AJ7:AN11"/>
    <mergeCell ref="Z6:AD6"/>
    <mergeCell ref="AE5:AS5"/>
    <mergeCell ref="AJ29:AN29"/>
    <mergeCell ref="AJ30:AN30"/>
    <mergeCell ref="AO29:AS29"/>
    <mergeCell ref="AO30:AS30"/>
    <mergeCell ref="P27:T28"/>
    <mergeCell ref="P11:T18"/>
    <mergeCell ref="U27:Y28"/>
    <mergeCell ref="U12:Y19"/>
    <mergeCell ref="AE29:AI29"/>
    <mergeCell ref="AE30:AI30"/>
    <mergeCell ref="A5:O5"/>
    <mergeCell ref="U7:Y11"/>
    <mergeCell ref="AJ18:AN21"/>
    <mergeCell ref="AO6:AS6"/>
    <mergeCell ref="AJ6:AN6"/>
    <mergeCell ref="AE6:AI6"/>
    <mergeCell ref="P7:T10"/>
    <mergeCell ref="AJ12:AN17"/>
    <mergeCell ref="P6:T6"/>
    <mergeCell ref="U6:Y6"/>
    <mergeCell ref="P5:AD5"/>
    <mergeCell ref="AO14:AS18"/>
    <mergeCell ref="U20:Y26"/>
    <mergeCell ref="Z7:AD11"/>
    <mergeCell ref="AE7:AI11"/>
    <mergeCell ref="Z12:AD16"/>
    <mergeCell ref="AE12:AI13"/>
    <mergeCell ref="AE14:AI17"/>
    <mergeCell ref="P35:T35"/>
    <mergeCell ref="Z34:AD34"/>
    <mergeCell ref="P36:T37"/>
    <mergeCell ref="P30:T30"/>
    <mergeCell ref="Z29:AD29"/>
    <mergeCell ref="Z30:AD30"/>
    <mergeCell ref="P29:T29"/>
    <mergeCell ref="U29:Y29"/>
    <mergeCell ref="U30:Y30"/>
    <mergeCell ref="P34:T34"/>
    <mergeCell ref="AE27:AI28"/>
    <mergeCell ref="AE18:AI23"/>
    <mergeCell ref="I34:O34"/>
    <mergeCell ref="I33:O33"/>
    <mergeCell ref="I31:O31"/>
    <mergeCell ref="U34:Y34"/>
    <mergeCell ref="Z31:AD33"/>
    <mergeCell ref="P31:T33"/>
    <mergeCell ref="U31:Y33"/>
    <mergeCell ref="AE31:AI33"/>
    <mergeCell ref="I40:O40"/>
    <mergeCell ref="A27:H27"/>
    <mergeCell ref="A28:H28"/>
    <mergeCell ref="A29:H30"/>
    <mergeCell ref="I30:O30"/>
    <mergeCell ref="I27:O27"/>
    <mergeCell ref="I28:O28"/>
    <mergeCell ref="I29:O29"/>
    <mergeCell ref="I32:O32"/>
    <mergeCell ref="A31:H35"/>
    <mergeCell ref="U39:Y39"/>
    <mergeCell ref="Z38:AD38"/>
    <mergeCell ref="Z39:AD39"/>
    <mergeCell ref="A36:H39"/>
    <mergeCell ref="A40:H41"/>
    <mergeCell ref="I35:O35"/>
    <mergeCell ref="I36:O37"/>
    <mergeCell ref="I38:O38"/>
    <mergeCell ref="I39:O39"/>
    <mergeCell ref="I41:O41"/>
    <mergeCell ref="P40:T40"/>
    <mergeCell ref="U40:Y40"/>
    <mergeCell ref="P39:T39"/>
    <mergeCell ref="P38:T38"/>
    <mergeCell ref="Z40:AD40"/>
    <mergeCell ref="Z35:AD35"/>
    <mergeCell ref="Z36:AD37"/>
    <mergeCell ref="U35:Y35"/>
    <mergeCell ref="U36:Y37"/>
    <mergeCell ref="U38:Y38"/>
    <mergeCell ref="AE34:AI34"/>
    <mergeCell ref="AE35:AI35"/>
    <mergeCell ref="AE36:AI37"/>
    <mergeCell ref="AE38:AI38"/>
    <mergeCell ref="AE39:AI39"/>
    <mergeCell ref="AJ40:AN40"/>
    <mergeCell ref="AJ38:AN38"/>
    <mergeCell ref="AO38:AS38"/>
    <mergeCell ref="AO39:AS39"/>
    <mergeCell ref="AO31:AS33"/>
    <mergeCell ref="AO34:AS34"/>
    <mergeCell ref="AO36:AS37"/>
    <mergeCell ref="AO40:AS40"/>
    <mergeCell ref="AO35:AS35"/>
    <mergeCell ref="L46:N47"/>
    <mergeCell ref="O46:R46"/>
    <mergeCell ref="T46:W46"/>
    <mergeCell ref="Y46:AB46"/>
    <mergeCell ref="AL41:AP41"/>
    <mergeCell ref="AD46:AG47"/>
    <mergeCell ref="AC46:AC47"/>
    <mergeCell ref="U47:V47"/>
    <mergeCell ref="AJ43:AM43"/>
    <mergeCell ref="A1:B1"/>
    <mergeCell ref="W41:AA41"/>
    <mergeCell ref="T41:V41"/>
    <mergeCell ref="AI41:AK41"/>
    <mergeCell ref="AJ31:AN33"/>
    <mergeCell ref="AJ34:AN34"/>
    <mergeCell ref="AJ35:AN35"/>
    <mergeCell ref="AJ36:AN37"/>
    <mergeCell ref="AE40:AI40"/>
    <mergeCell ref="AJ39:AN39"/>
  </mergeCells>
  <printOptions/>
  <pageMargins left="0.984251968503937" right="0.3937007874015748" top="0.7874015748031497" bottom="0.5905511811023623" header="0.5118110236220472" footer="0.5118110236220472"/>
  <pageSetup horizontalDpi="300" verticalDpi="300" orientation="portrait" paperSize="9" r:id="rId2"/>
  <colBreaks count="1" manualBreakCount="1">
    <brk id="4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M90"/>
  <sheetViews>
    <sheetView view="pageBreakPreview" zoomScale="125" zoomScaleSheetLayoutView="125" zoomScalePageLayoutView="0" workbookViewId="0" topLeftCell="A1">
      <selection activeCell="F2" sqref="F2"/>
    </sheetView>
  </sheetViews>
  <sheetFormatPr defaultColWidth="9.00390625" defaultRowHeight="13.5"/>
  <cols>
    <col min="1" max="1" width="2.50390625" style="67" customWidth="1"/>
    <col min="2" max="2" width="1.4921875" style="67" customWidth="1"/>
    <col min="3" max="4" width="1.25" style="67" customWidth="1"/>
    <col min="5" max="12" width="2.50390625" style="67" customWidth="1"/>
    <col min="13" max="13" width="3.00390625" style="67" customWidth="1"/>
    <col min="14" max="14" width="2.00390625" style="67" customWidth="1"/>
    <col min="15" max="15" width="2.25390625" style="67" customWidth="1"/>
    <col min="16" max="16" width="2.375" style="67" customWidth="1"/>
    <col min="17" max="17" width="2.125" style="67" customWidth="1"/>
    <col min="18" max="19" width="2.375" style="67" customWidth="1"/>
    <col min="20" max="20" width="2.00390625" style="67" customWidth="1"/>
    <col min="21" max="21" width="2.25390625" style="67" customWidth="1"/>
    <col min="22" max="22" width="2.50390625" style="67" customWidth="1"/>
    <col min="23" max="23" width="1.875" style="67" customWidth="1"/>
    <col min="24" max="24" width="2.25390625" style="67" customWidth="1"/>
    <col min="25" max="25" width="2.125" style="67" customWidth="1"/>
    <col min="26" max="41" width="1.875" style="67" customWidth="1"/>
    <col min="42" max="42" width="0.5" style="67" customWidth="1"/>
    <col min="43" max="49" width="2.00390625" style="67" customWidth="1"/>
    <col min="50" max="54" width="1.625" style="67" customWidth="1"/>
    <col min="55" max="55" width="1.4921875" style="67" customWidth="1"/>
    <col min="56" max="58" width="1.625" style="67" customWidth="1"/>
    <col min="59" max="59" width="1.875" style="67" customWidth="1"/>
    <col min="60" max="66" width="1.625" style="67" customWidth="1"/>
    <col min="67" max="67" width="1.875" style="67" customWidth="1"/>
    <col min="68" max="70" width="1.625" style="67" customWidth="1"/>
    <col min="71" max="71" width="1.875" style="67" customWidth="1"/>
    <col min="72" max="74" width="1.625" style="67" customWidth="1"/>
    <col min="75" max="75" width="1.875" style="67" customWidth="1"/>
    <col min="76" max="91" width="1.625" style="67" customWidth="1"/>
    <col min="92" max="16384" width="9.00390625" style="67" customWidth="1"/>
  </cols>
  <sheetData>
    <row r="1" spans="1:13" ht="15" customHeight="1">
      <c r="A1" s="502"/>
      <c r="B1" s="502"/>
      <c r="C1" s="460" t="s">
        <v>587</v>
      </c>
      <c r="F1" s="460"/>
      <c r="G1" s="460"/>
      <c r="H1" s="460"/>
      <c r="I1" s="460"/>
      <c r="J1" s="460"/>
      <c r="K1" s="460"/>
      <c r="L1" s="460"/>
      <c r="M1" s="460"/>
    </row>
    <row r="2" ht="15" customHeight="1"/>
    <row r="3" spans="1:38" ht="18" customHeight="1">
      <c r="A3" s="734" t="s">
        <v>586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  <c r="AK3" s="734"/>
      <c r="AL3" s="734"/>
    </row>
    <row r="4" ht="16.5" customHeight="1"/>
    <row r="5" spans="1:41" ht="18" customHeight="1">
      <c r="A5" s="739" t="s">
        <v>585</v>
      </c>
      <c r="B5" s="739"/>
      <c r="C5" s="820"/>
      <c r="D5" s="739"/>
      <c r="E5" s="739"/>
      <c r="F5" s="739"/>
      <c r="G5" s="739"/>
      <c r="H5" s="739"/>
      <c r="I5" s="739"/>
      <c r="J5" s="739"/>
      <c r="K5" s="739"/>
      <c r="L5" s="739"/>
      <c r="M5" s="750" t="s">
        <v>584</v>
      </c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1"/>
      <c r="AA5" s="751"/>
      <c r="AB5" s="751"/>
      <c r="AC5" s="751"/>
      <c r="AD5" s="751"/>
      <c r="AE5" s="751"/>
      <c r="AF5" s="755"/>
      <c r="AG5" s="739" t="s">
        <v>532</v>
      </c>
      <c r="AH5" s="739"/>
      <c r="AI5" s="739"/>
      <c r="AJ5" s="739" t="s">
        <v>531</v>
      </c>
      <c r="AK5" s="739"/>
      <c r="AL5" s="739"/>
      <c r="AM5" s="739" t="s">
        <v>530</v>
      </c>
      <c r="AN5" s="739"/>
      <c r="AO5" s="739"/>
    </row>
    <row r="6" spans="1:41" ht="15" customHeight="1">
      <c r="A6" s="739" t="s">
        <v>508</v>
      </c>
      <c r="B6" s="739"/>
      <c r="C6" s="756"/>
      <c r="D6" s="749" t="s">
        <v>583</v>
      </c>
      <c r="E6" s="822"/>
      <c r="F6" s="822"/>
      <c r="G6" s="822"/>
      <c r="H6" s="822"/>
      <c r="I6" s="822"/>
      <c r="J6" s="822"/>
      <c r="K6" s="822"/>
      <c r="L6" s="822"/>
      <c r="M6" s="422"/>
      <c r="N6" s="422"/>
      <c r="O6" s="422"/>
      <c r="AG6" s="761">
        <v>1</v>
      </c>
      <c r="AH6" s="761"/>
      <c r="AI6" s="761"/>
      <c r="AJ6" s="761">
        <v>0.5</v>
      </c>
      <c r="AK6" s="761"/>
      <c r="AL6" s="761"/>
      <c r="AM6" s="804">
        <f>1-(1-AG6)*AJ6</f>
        <v>1</v>
      </c>
      <c r="AN6" s="804"/>
      <c r="AO6" s="804"/>
    </row>
    <row r="7" spans="1:41" ht="15" customHeight="1">
      <c r="A7" s="739"/>
      <c r="B7" s="739"/>
      <c r="C7" s="757"/>
      <c r="D7" s="749"/>
      <c r="E7" s="822"/>
      <c r="F7" s="822"/>
      <c r="G7" s="822"/>
      <c r="H7" s="822"/>
      <c r="I7" s="822"/>
      <c r="J7" s="822"/>
      <c r="K7" s="822"/>
      <c r="L7" s="822"/>
      <c r="M7" s="422"/>
      <c r="N7" s="422"/>
      <c r="O7" s="422"/>
      <c r="P7" s="781"/>
      <c r="AG7" s="761"/>
      <c r="AH7" s="761"/>
      <c r="AI7" s="761"/>
      <c r="AJ7" s="761"/>
      <c r="AK7" s="761"/>
      <c r="AL7" s="761"/>
      <c r="AM7" s="804"/>
      <c r="AN7" s="804"/>
      <c r="AO7" s="804"/>
    </row>
    <row r="8" spans="1:41" ht="15" customHeight="1">
      <c r="A8" s="739"/>
      <c r="B8" s="739"/>
      <c r="C8" s="757"/>
      <c r="D8" s="749"/>
      <c r="E8" s="822"/>
      <c r="F8" s="822"/>
      <c r="G8" s="822"/>
      <c r="H8" s="822"/>
      <c r="I8" s="822"/>
      <c r="J8" s="822"/>
      <c r="K8" s="822"/>
      <c r="L8" s="822"/>
      <c r="M8" s="422"/>
      <c r="O8" s="470"/>
      <c r="P8" s="781"/>
      <c r="Q8" s="479" t="s">
        <v>589</v>
      </c>
      <c r="AG8" s="761"/>
      <c r="AH8" s="761"/>
      <c r="AI8" s="761"/>
      <c r="AJ8" s="761"/>
      <c r="AK8" s="761"/>
      <c r="AL8" s="761"/>
      <c r="AM8" s="804"/>
      <c r="AN8" s="804"/>
      <c r="AO8" s="804"/>
    </row>
    <row r="9" spans="1:41" ht="15" customHeight="1">
      <c r="A9" s="739"/>
      <c r="B9" s="739"/>
      <c r="C9" s="757"/>
      <c r="D9" s="749"/>
      <c r="E9" s="822"/>
      <c r="F9" s="822"/>
      <c r="G9" s="822"/>
      <c r="H9" s="822"/>
      <c r="I9" s="822"/>
      <c r="J9" s="822"/>
      <c r="K9" s="822"/>
      <c r="L9" s="822"/>
      <c r="M9" s="422"/>
      <c r="N9" s="470"/>
      <c r="O9" s="422"/>
      <c r="Q9" s="479" t="s">
        <v>582</v>
      </c>
      <c r="U9" s="470"/>
      <c r="AG9" s="761"/>
      <c r="AH9" s="761"/>
      <c r="AI9" s="761"/>
      <c r="AJ9" s="761"/>
      <c r="AK9" s="761"/>
      <c r="AL9" s="761"/>
      <c r="AM9" s="804"/>
      <c r="AN9" s="804"/>
      <c r="AO9" s="804"/>
    </row>
    <row r="10" spans="1:41" ht="15" customHeight="1">
      <c r="A10" s="739"/>
      <c r="B10" s="739"/>
      <c r="C10" s="757"/>
      <c r="D10" s="749"/>
      <c r="E10" s="822"/>
      <c r="F10" s="822"/>
      <c r="G10" s="822"/>
      <c r="H10" s="822"/>
      <c r="I10" s="822"/>
      <c r="J10" s="822"/>
      <c r="K10" s="822"/>
      <c r="L10" s="822"/>
      <c r="M10" s="422"/>
      <c r="AG10" s="761"/>
      <c r="AH10" s="761"/>
      <c r="AI10" s="761"/>
      <c r="AJ10" s="761"/>
      <c r="AK10" s="761"/>
      <c r="AL10" s="761"/>
      <c r="AM10" s="804"/>
      <c r="AN10" s="804"/>
      <c r="AO10" s="804"/>
    </row>
    <row r="11" spans="1:41" ht="15" customHeight="1">
      <c r="A11" s="739"/>
      <c r="B11" s="739"/>
      <c r="C11" s="757"/>
      <c r="D11" s="749"/>
      <c r="E11" s="822"/>
      <c r="F11" s="822"/>
      <c r="G11" s="822"/>
      <c r="H11" s="822"/>
      <c r="I11" s="822"/>
      <c r="J11" s="822"/>
      <c r="K11" s="822"/>
      <c r="L11" s="822"/>
      <c r="M11" s="464" t="s">
        <v>582</v>
      </c>
      <c r="N11" s="467" t="s">
        <v>572</v>
      </c>
      <c r="O11" s="782">
        <v>90</v>
      </c>
      <c r="P11" s="782"/>
      <c r="Q11" s="464" t="s">
        <v>580</v>
      </c>
      <c r="R11" s="784">
        <v>9.3</v>
      </c>
      <c r="S11" s="784"/>
      <c r="T11" s="467" t="s">
        <v>572</v>
      </c>
      <c r="U11" s="830">
        <f>O11*R11</f>
        <v>837.0000000000001</v>
      </c>
      <c r="V11" s="830"/>
      <c r="W11" s="448"/>
      <c r="X11" s="448"/>
      <c r="Y11" s="448"/>
      <c r="Z11" s="448"/>
      <c r="AA11" s="448"/>
      <c r="AB11" s="448"/>
      <c r="AC11" s="448"/>
      <c r="AG11" s="761"/>
      <c r="AH11" s="761"/>
      <c r="AI11" s="761"/>
      <c r="AJ11" s="761"/>
      <c r="AK11" s="761"/>
      <c r="AL11" s="761"/>
      <c r="AM11" s="804"/>
      <c r="AN11" s="804"/>
      <c r="AO11" s="804"/>
    </row>
    <row r="12" spans="1:41" ht="15" customHeight="1">
      <c r="A12" s="739"/>
      <c r="B12" s="739"/>
      <c r="C12" s="757"/>
      <c r="D12" s="749"/>
      <c r="E12" s="822"/>
      <c r="F12" s="822"/>
      <c r="G12" s="822"/>
      <c r="H12" s="822"/>
      <c r="I12" s="822"/>
      <c r="J12" s="822"/>
      <c r="K12" s="822"/>
      <c r="L12" s="822"/>
      <c r="M12" s="464" t="s">
        <v>581</v>
      </c>
      <c r="N12" s="467" t="s">
        <v>572</v>
      </c>
      <c r="O12" s="783">
        <v>12.16</v>
      </c>
      <c r="P12" s="783"/>
      <c r="Q12" s="464" t="s">
        <v>580</v>
      </c>
      <c r="R12" s="785">
        <v>4.5</v>
      </c>
      <c r="S12" s="785"/>
      <c r="T12" s="467" t="s">
        <v>572</v>
      </c>
      <c r="U12" s="821">
        <f>O12*R12</f>
        <v>54.72</v>
      </c>
      <c r="V12" s="821"/>
      <c r="W12" s="821"/>
      <c r="X12" s="470"/>
      <c r="Y12" s="470"/>
      <c r="Z12" s="470"/>
      <c r="AA12" s="470"/>
      <c r="AB12" s="470"/>
      <c r="AC12" s="470"/>
      <c r="AG12" s="761"/>
      <c r="AH12" s="761"/>
      <c r="AI12" s="761"/>
      <c r="AJ12" s="761"/>
      <c r="AK12" s="761"/>
      <c r="AL12" s="761"/>
      <c r="AM12" s="804"/>
      <c r="AN12" s="804"/>
      <c r="AO12" s="804"/>
    </row>
    <row r="13" spans="1:41" ht="15" customHeight="1">
      <c r="A13" s="739"/>
      <c r="B13" s="739"/>
      <c r="C13" s="757"/>
      <c r="D13" s="749"/>
      <c r="E13" s="822"/>
      <c r="F13" s="822"/>
      <c r="G13" s="822"/>
      <c r="H13" s="822"/>
      <c r="I13" s="822"/>
      <c r="J13" s="822"/>
      <c r="K13" s="822"/>
      <c r="L13" s="822"/>
      <c r="M13" s="463" t="s">
        <v>579</v>
      </c>
      <c r="N13" s="478" t="s">
        <v>572</v>
      </c>
      <c r="O13" s="815">
        <f>U12</f>
        <v>54.72</v>
      </c>
      <c r="P13" s="816"/>
      <c r="Q13" s="463" t="s">
        <v>573</v>
      </c>
      <c r="R13" s="817">
        <f>U11</f>
        <v>837.0000000000001</v>
      </c>
      <c r="S13" s="817"/>
      <c r="T13" s="478" t="s">
        <v>572</v>
      </c>
      <c r="U13" s="825">
        <f>O13/R13</f>
        <v>0.0653763440860215</v>
      </c>
      <c r="V13" s="825"/>
      <c r="W13" s="463" t="s">
        <v>578</v>
      </c>
      <c r="X13" s="818">
        <v>0.2</v>
      </c>
      <c r="Y13" s="818"/>
      <c r="Z13" s="477"/>
      <c r="AA13" s="476"/>
      <c r="AB13" s="476"/>
      <c r="AC13" s="476"/>
      <c r="AD13" s="70"/>
      <c r="AE13" s="70"/>
      <c r="AF13" s="431"/>
      <c r="AG13" s="761"/>
      <c r="AH13" s="761"/>
      <c r="AI13" s="761"/>
      <c r="AJ13" s="761"/>
      <c r="AK13" s="761"/>
      <c r="AL13" s="761"/>
      <c r="AM13" s="804"/>
      <c r="AN13" s="804"/>
      <c r="AO13" s="804"/>
    </row>
    <row r="14" spans="1:41" ht="15" customHeight="1">
      <c r="A14" s="739" t="s">
        <v>507</v>
      </c>
      <c r="B14" s="739"/>
      <c r="C14" s="758"/>
      <c r="D14" s="811" t="s">
        <v>577</v>
      </c>
      <c r="E14" s="811"/>
      <c r="F14" s="811"/>
      <c r="G14" s="811"/>
      <c r="H14" s="811"/>
      <c r="I14" s="811"/>
      <c r="J14" s="811"/>
      <c r="K14" s="811"/>
      <c r="L14" s="812"/>
      <c r="M14" s="806" t="s">
        <v>576</v>
      </c>
      <c r="N14" s="806"/>
      <c r="O14" s="805">
        <v>90</v>
      </c>
      <c r="P14" s="805"/>
      <c r="Q14" s="473" t="s">
        <v>554</v>
      </c>
      <c r="R14" s="475"/>
      <c r="S14" s="806" t="s">
        <v>575</v>
      </c>
      <c r="T14" s="806"/>
      <c r="U14" s="807">
        <v>9.3</v>
      </c>
      <c r="V14" s="807"/>
      <c r="W14" s="473" t="s">
        <v>554</v>
      </c>
      <c r="X14" s="473"/>
      <c r="Y14" s="473"/>
      <c r="Z14" s="473"/>
      <c r="AA14" s="473"/>
      <c r="AB14" s="473"/>
      <c r="AC14" s="473"/>
      <c r="AG14" s="761">
        <v>0.8</v>
      </c>
      <c r="AH14" s="761"/>
      <c r="AI14" s="761"/>
      <c r="AJ14" s="761">
        <v>0.25</v>
      </c>
      <c r="AK14" s="761"/>
      <c r="AL14" s="761"/>
      <c r="AM14" s="804">
        <f>1-(1-AG14)*AJ14</f>
        <v>0.95</v>
      </c>
      <c r="AN14" s="804"/>
      <c r="AO14" s="804"/>
    </row>
    <row r="15" spans="1:41" ht="15" customHeight="1">
      <c r="A15" s="739"/>
      <c r="B15" s="739"/>
      <c r="C15" s="759"/>
      <c r="D15" s="809"/>
      <c r="E15" s="809"/>
      <c r="F15" s="809"/>
      <c r="G15" s="809"/>
      <c r="H15" s="809"/>
      <c r="I15" s="809"/>
      <c r="J15" s="809"/>
      <c r="K15" s="809"/>
      <c r="L15" s="810"/>
      <c r="M15" s="474" t="s">
        <v>574</v>
      </c>
      <c r="N15" s="467" t="s">
        <v>572</v>
      </c>
      <c r="O15" s="819">
        <f>O14</f>
        <v>90</v>
      </c>
      <c r="P15" s="819"/>
      <c r="Q15" s="464" t="s">
        <v>573</v>
      </c>
      <c r="R15" s="808">
        <f>U14</f>
        <v>9.3</v>
      </c>
      <c r="S15" s="800"/>
      <c r="T15" s="467" t="s">
        <v>572</v>
      </c>
      <c r="U15" s="801">
        <f>O15/R15</f>
        <v>9.677419354838708</v>
      </c>
      <c r="V15" s="801"/>
      <c r="W15" s="473"/>
      <c r="X15" s="473"/>
      <c r="Y15" s="473"/>
      <c r="Z15" s="473"/>
      <c r="AA15" s="473"/>
      <c r="AB15" s="473"/>
      <c r="AC15" s="473"/>
      <c r="AG15" s="761"/>
      <c r="AH15" s="761"/>
      <c r="AI15" s="761"/>
      <c r="AJ15" s="761"/>
      <c r="AK15" s="761"/>
      <c r="AL15" s="761"/>
      <c r="AM15" s="804"/>
      <c r="AN15" s="804"/>
      <c r="AO15" s="804"/>
    </row>
    <row r="16" spans="1:41" ht="15" customHeight="1">
      <c r="A16" s="739"/>
      <c r="B16" s="739"/>
      <c r="C16" s="760"/>
      <c r="D16" s="753"/>
      <c r="E16" s="753"/>
      <c r="F16" s="753"/>
      <c r="G16" s="753"/>
      <c r="H16" s="753"/>
      <c r="I16" s="753"/>
      <c r="J16" s="753"/>
      <c r="K16" s="753"/>
      <c r="L16" s="754"/>
      <c r="M16" s="471" t="s">
        <v>590</v>
      </c>
      <c r="N16" s="471"/>
      <c r="O16" s="448"/>
      <c r="P16" s="472"/>
      <c r="Q16" s="472"/>
      <c r="R16" s="471"/>
      <c r="S16" s="471"/>
      <c r="T16" s="471"/>
      <c r="U16" s="471"/>
      <c r="V16" s="471"/>
      <c r="W16" s="470"/>
      <c r="X16" s="470"/>
      <c r="Y16" s="470"/>
      <c r="Z16" s="470"/>
      <c r="AA16" s="470"/>
      <c r="AB16" s="470"/>
      <c r="AC16" s="470"/>
      <c r="AD16" s="422"/>
      <c r="AE16" s="422"/>
      <c r="AF16" s="441"/>
      <c r="AG16" s="761"/>
      <c r="AH16" s="761"/>
      <c r="AI16" s="761"/>
      <c r="AJ16" s="761"/>
      <c r="AK16" s="761"/>
      <c r="AL16" s="761"/>
      <c r="AM16" s="804"/>
      <c r="AN16" s="804"/>
      <c r="AO16" s="804"/>
    </row>
    <row r="17" spans="1:41" ht="15" customHeight="1">
      <c r="A17" s="739" t="s">
        <v>506</v>
      </c>
      <c r="B17" s="739"/>
      <c r="C17" s="759"/>
      <c r="D17" s="811" t="s">
        <v>571</v>
      </c>
      <c r="E17" s="811"/>
      <c r="F17" s="811"/>
      <c r="G17" s="811"/>
      <c r="H17" s="811"/>
      <c r="I17" s="811"/>
      <c r="J17" s="811"/>
      <c r="K17" s="811"/>
      <c r="L17" s="812"/>
      <c r="M17" s="831" t="s">
        <v>591</v>
      </c>
      <c r="N17" s="797"/>
      <c r="O17" s="805">
        <v>13.8</v>
      </c>
      <c r="P17" s="805"/>
      <c r="Q17" s="483" t="s">
        <v>554</v>
      </c>
      <c r="R17" s="484"/>
      <c r="S17" s="797" t="s">
        <v>592</v>
      </c>
      <c r="T17" s="797"/>
      <c r="U17" s="798">
        <v>9.3</v>
      </c>
      <c r="V17" s="798"/>
      <c r="W17" s="483" t="s">
        <v>554</v>
      </c>
      <c r="X17" s="480"/>
      <c r="Y17" s="480"/>
      <c r="Z17" s="480"/>
      <c r="AA17" s="480"/>
      <c r="AB17" s="480"/>
      <c r="AC17" s="480"/>
      <c r="AD17" s="480"/>
      <c r="AE17" s="480"/>
      <c r="AF17" s="481"/>
      <c r="AG17" s="761">
        <v>1</v>
      </c>
      <c r="AH17" s="761"/>
      <c r="AI17" s="761"/>
      <c r="AJ17" s="780">
        <v>0.25</v>
      </c>
      <c r="AK17" s="780"/>
      <c r="AL17" s="780"/>
      <c r="AM17" s="804">
        <f>1-(1-AG17)*AJ17</f>
        <v>1</v>
      </c>
      <c r="AN17" s="804"/>
      <c r="AO17" s="804"/>
    </row>
    <row r="18" spans="1:41" ht="15" customHeight="1">
      <c r="A18" s="739"/>
      <c r="B18" s="739"/>
      <c r="C18" s="760"/>
      <c r="D18" s="753"/>
      <c r="E18" s="753"/>
      <c r="F18" s="753"/>
      <c r="G18" s="753"/>
      <c r="H18" s="753"/>
      <c r="I18" s="753"/>
      <c r="J18" s="753"/>
      <c r="K18" s="753"/>
      <c r="L18" s="754"/>
      <c r="M18" s="463" t="s">
        <v>593</v>
      </c>
      <c r="N18" s="478" t="s">
        <v>572</v>
      </c>
      <c r="O18" s="832">
        <f>U17</f>
        <v>9.3</v>
      </c>
      <c r="P18" s="833"/>
      <c r="Q18" s="463" t="s">
        <v>573</v>
      </c>
      <c r="R18" s="834">
        <f>O17</f>
        <v>13.8</v>
      </c>
      <c r="S18" s="817"/>
      <c r="T18" s="478" t="s">
        <v>572</v>
      </c>
      <c r="U18" s="825">
        <f>O18/R18</f>
        <v>0.6739130434782609</v>
      </c>
      <c r="V18" s="825"/>
      <c r="W18" s="463" t="s">
        <v>594</v>
      </c>
      <c r="X18" s="818">
        <v>0.8</v>
      </c>
      <c r="Y18" s="818"/>
      <c r="Z18" s="471"/>
      <c r="AA18" s="471"/>
      <c r="AB18" s="471"/>
      <c r="AC18" s="471"/>
      <c r="AD18" s="471"/>
      <c r="AE18" s="471"/>
      <c r="AF18" s="482"/>
      <c r="AG18" s="761"/>
      <c r="AH18" s="761"/>
      <c r="AI18" s="761"/>
      <c r="AJ18" s="780"/>
      <c r="AK18" s="780"/>
      <c r="AL18" s="780"/>
      <c r="AM18" s="804"/>
      <c r="AN18" s="804"/>
      <c r="AO18" s="804"/>
    </row>
    <row r="19" spans="1:41" ht="15" customHeight="1">
      <c r="A19" s="739" t="s">
        <v>570</v>
      </c>
      <c r="B19" s="750"/>
      <c r="C19" s="758"/>
      <c r="D19" s="826" t="s">
        <v>569</v>
      </c>
      <c r="E19" s="827"/>
      <c r="F19" s="827"/>
      <c r="G19" s="827"/>
      <c r="H19" s="827"/>
      <c r="I19" s="827"/>
      <c r="J19" s="827"/>
      <c r="K19" s="827"/>
      <c r="L19" s="827"/>
      <c r="M19" s="762" t="s">
        <v>568</v>
      </c>
      <c r="N19" s="763"/>
      <c r="O19" s="763"/>
      <c r="P19" s="763"/>
      <c r="Q19" s="763"/>
      <c r="R19" s="791" t="s">
        <v>595</v>
      </c>
      <c r="S19" s="792"/>
      <c r="T19" s="792"/>
      <c r="U19" s="792"/>
      <c r="V19" s="792"/>
      <c r="W19" s="792"/>
      <c r="X19" s="792"/>
      <c r="Y19" s="792"/>
      <c r="Z19" s="792"/>
      <c r="AA19" s="792"/>
      <c r="AB19" s="792"/>
      <c r="AC19" s="792"/>
      <c r="AD19" s="792"/>
      <c r="AE19" s="792"/>
      <c r="AF19" s="793"/>
      <c r="AG19" s="761">
        <v>0.8</v>
      </c>
      <c r="AH19" s="761"/>
      <c r="AI19" s="761"/>
      <c r="AJ19" s="780">
        <v>0.25</v>
      </c>
      <c r="AK19" s="780"/>
      <c r="AL19" s="780"/>
      <c r="AM19" s="804">
        <v>0.95</v>
      </c>
      <c r="AN19" s="804"/>
      <c r="AO19" s="804"/>
    </row>
    <row r="20" spans="1:41" ht="15" customHeight="1">
      <c r="A20" s="739"/>
      <c r="B20" s="750"/>
      <c r="C20" s="760"/>
      <c r="D20" s="828"/>
      <c r="E20" s="829"/>
      <c r="F20" s="829"/>
      <c r="G20" s="829"/>
      <c r="H20" s="829"/>
      <c r="I20" s="829"/>
      <c r="J20" s="829"/>
      <c r="K20" s="829"/>
      <c r="L20" s="829"/>
      <c r="M20" s="765"/>
      <c r="N20" s="766"/>
      <c r="O20" s="766"/>
      <c r="P20" s="766"/>
      <c r="Q20" s="766"/>
      <c r="R20" s="794"/>
      <c r="S20" s="795"/>
      <c r="T20" s="795"/>
      <c r="U20" s="795"/>
      <c r="V20" s="795"/>
      <c r="W20" s="795"/>
      <c r="X20" s="795"/>
      <c r="Y20" s="795"/>
      <c r="Z20" s="795"/>
      <c r="AA20" s="795"/>
      <c r="AB20" s="795"/>
      <c r="AC20" s="795"/>
      <c r="AD20" s="795"/>
      <c r="AE20" s="795"/>
      <c r="AF20" s="796"/>
      <c r="AG20" s="761"/>
      <c r="AH20" s="761"/>
      <c r="AI20" s="761"/>
      <c r="AJ20" s="780"/>
      <c r="AK20" s="780"/>
      <c r="AL20" s="780"/>
      <c r="AM20" s="804"/>
      <c r="AN20" s="804"/>
      <c r="AO20" s="804"/>
    </row>
    <row r="21" spans="1:41" ht="15" customHeight="1">
      <c r="A21" s="739" t="s">
        <v>567</v>
      </c>
      <c r="B21" s="739"/>
      <c r="C21" s="757"/>
      <c r="D21" s="749" t="s">
        <v>566</v>
      </c>
      <c r="E21" s="822"/>
      <c r="F21" s="822"/>
      <c r="G21" s="822"/>
      <c r="H21" s="822"/>
      <c r="I21" s="822"/>
      <c r="J21" s="822"/>
      <c r="K21" s="822"/>
      <c r="L21" s="822"/>
      <c r="M21" s="788" t="s">
        <v>560</v>
      </c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90"/>
      <c r="AG21" s="761">
        <v>1</v>
      </c>
      <c r="AH21" s="761"/>
      <c r="AI21" s="761"/>
      <c r="AJ21" s="780">
        <v>0.25</v>
      </c>
      <c r="AK21" s="780"/>
      <c r="AL21" s="780"/>
      <c r="AM21" s="804">
        <f>1-(1-AG21)*AJ21</f>
        <v>1</v>
      </c>
      <c r="AN21" s="804"/>
      <c r="AO21" s="804"/>
    </row>
    <row r="22" spans="1:41" ht="15" customHeight="1">
      <c r="A22" s="739"/>
      <c r="B22" s="739"/>
      <c r="C22" s="757"/>
      <c r="D22" s="749"/>
      <c r="E22" s="822"/>
      <c r="F22" s="822"/>
      <c r="G22" s="822"/>
      <c r="H22" s="822"/>
      <c r="I22" s="822"/>
      <c r="J22" s="822"/>
      <c r="K22" s="822"/>
      <c r="L22" s="822"/>
      <c r="M22" s="765"/>
      <c r="N22" s="766"/>
      <c r="O22" s="766"/>
      <c r="P22" s="766"/>
      <c r="Q22" s="766"/>
      <c r="R22" s="766"/>
      <c r="S22" s="766"/>
      <c r="T22" s="766"/>
      <c r="U22" s="766"/>
      <c r="V22" s="766"/>
      <c r="W22" s="766"/>
      <c r="X22" s="766"/>
      <c r="Y22" s="766"/>
      <c r="Z22" s="766"/>
      <c r="AA22" s="766"/>
      <c r="AB22" s="766"/>
      <c r="AC22" s="766"/>
      <c r="AD22" s="766"/>
      <c r="AE22" s="766"/>
      <c r="AF22" s="767"/>
      <c r="AG22" s="761"/>
      <c r="AH22" s="761"/>
      <c r="AI22" s="761"/>
      <c r="AJ22" s="780"/>
      <c r="AK22" s="780"/>
      <c r="AL22" s="780"/>
      <c r="AM22" s="804"/>
      <c r="AN22" s="804"/>
      <c r="AO22" s="804"/>
    </row>
    <row r="23" spans="1:41" ht="15" customHeight="1">
      <c r="A23" s="739" t="s">
        <v>565</v>
      </c>
      <c r="B23" s="739"/>
      <c r="C23" s="758"/>
      <c r="D23" s="749" t="s">
        <v>564</v>
      </c>
      <c r="E23" s="822"/>
      <c r="F23" s="822"/>
      <c r="G23" s="822"/>
      <c r="H23" s="822"/>
      <c r="I23" s="822"/>
      <c r="J23" s="822"/>
      <c r="K23" s="822"/>
      <c r="L23" s="822"/>
      <c r="M23" s="788" t="s">
        <v>560</v>
      </c>
      <c r="N23" s="789"/>
      <c r="O23" s="789"/>
      <c r="P23" s="789"/>
      <c r="Q23" s="789"/>
      <c r="R23" s="789"/>
      <c r="S23" s="789"/>
      <c r="T23" s="789"/>
      <c r="U23" s="789"/>
      <c r="V23" s="789"/>
      <c r="W23" s="789"/>
      <c r="X23" s="789"/>
      <c r="Y23" s="789"/>
      <c r="Z23" s="789"/>
      <c r="AA23" s="789"/>
      <c r="AB23" s="789"/>
      <c r="AC23" s="789"/>
      <c r="AD23" s="789"/>
      <c r="AE23" s="789"/>
      <c r="AF23" s="790"/>
      <c r="AG23" s="761">
        <v>1</v>
      </c>
      <c r="AH23" s="761"/>
      <c r="AI23" s="761"/>
      <c r="AJ23" s="780">
        <v>0.25</v>
      </c>
      <c r="AK23" s="780"/>
      <c r="AL23" s="780"/>
      <c r="AM23" s="804">
        <f>1-(1-AG23)*AJ23</f>
        <v>1</v>
      </c>
      <c r="AN23" s="804"/>
      <c r="AO23" s="804"/>
    </row>
    <row r="24" spans="1:41" ht="15" customHeight="1">
      <c r="A24" s="739"/>
      <c r="B24" s="739"/>
      <c r="C24" s="760"/>
      <c r="D24" s="749"/>
      <c r="E24" s="822"/>
      <c r="F24" s="822"/>
      <c r="G24" s="822"/>
      <c r="H24" s="822"/>
      <c r="I24" s="822"/>
      <c r="J24" s="822"/>
      <c r="K24" s="822"/>
      <c r="L24" s="822"/>
      <c r="M24" s="765"/>
      <c r="N24" s="766"/>
      <c r="O24" s="766"/>
      <c r="P24" s="766"/>
      <c r="Q24" s="766"/>
      <c r="R24" s="766"/>
      <c r="S24" s="766"/>
      <c r="T24" s="766"/>
      <c r="U24" s="766"/>
      <c r="V24" s="766"/>
      <c r="W24" s="766"/>
      <c r="X24" s="766"/>
      <c r="Y24" s="766"/>
      <c r="Z24" s="766"/>
      <c r="AA24" s="766"/>
      <c r="AB24" s="766"/>
      <c r="AC24" s="766"/>
      <c r="AD24" s="766"/>
      <c r="AE24" s="766"/>
      <c r="AF24" s="767"/>
      <c r="AG24" s="761"/>
      <c r="AH24" s="761"/>
      <c r="AI24" s="761"/>
      <c r="AJ24" s="780"/>
      <c r="AK24" s="780"/>
      <c r="AL24" s="780"/>
      <c r="AM24" s="804"/>
      <c r="AN24" s="804"/>
      <c r="AO24" s="804"/>
    </row>
    <row r="25" spans="1:41" ht="15" customHeight="1">
      <c r="A25" s="746" t="s">
        <v>563</v>
      </c>
      <c r="B25" s="760"/>
      <c r="C25" s="758"/>
      <c r="D25" s="757"/>
      <c r="E25" s="757"/>
      <c r="F25" s="757"/>
      <c r="G25" s="757"/>
      <c r="H25" s="757"/>
      <c r="I25" s="757"/>
      <c r="J25" s="757"/>
      <c r="K25" s="757"/>
      <c r="L25" s="778"/>
      <c r="M25" s="771"/>
      <c r="N25" s="772"/>
      <c r="O25" s="772"/>
      <c r="P25" s="772"/>
      <c r="Q25" s="772"/>
      <c r="R25" s="772"/>
      <c r="S25" s="772"/>
      <c r="T25" s="772"/>
      <c r="U25" s="772"/>
      <c r="V25" s="772"/>
      <c r="W25" s="772"/>
      <c r="X25" s="772"/>
      <c r="Y25" s="772"/>
      <c r="Z25" s="772"/>
      <c r="AA25" s="772"/>
      <c r="AB25" s="772"/>
      <c r="AC25" s="772"/>
      <c r="AD25" s="772"/>
      <c r="AE25" s="772"/>
      <c r="AF25" s="772"/>
      <c r="AG25" s="761"/>
      <c r="AH25" s="761"/>
      <c r="AI25" s="761"/>
      <c r="AJ25" s="780"/>
      <c r="AK25" s="780"/>
      <c r="AL25" s="780"/>
      <c r="AM25" s="761"/>
      <c r="AN25" s="761"/>
      <c r="AO25" s="761"/>
    </row>
    <row r="26" spans="1:41" ht="15" customHeight="1">
      <c r="A26" s="739"/>
      <c r="B26" s="750"/>
      <c r="C26" s="759"/>
      <c r="D26" s="757"/>
      <c r="E26" s="757"/>
      <c r="F26" s="757"/>
      <c r="G26" s="757"/>
      <c r="H26" s="757"/>
      <c r="I26" s="757"/>
      <c r="J26" s="757"/>
      <c r="K26" s="757"/>
      <c r="L26" s="778"/>
      <c r="M26" s="771"/>
      <c r="N26" s="772"/>
      <c r="O26" s="772"/>
      <c r="P26" s="772"/>
      <c r="Q26" s="772"/>
      <c r="R26" s="772"/>
      <c r="S26" s="772"/>
      <c r="T26" s="772"/>
      <c r="U26" s="772"/>
      <c r="V26" s="772"/>
      <c r="W26" s="772"/>
      <c r="X26" s="772"/>
      <c r="Y26" s="772"/>
      <c r="Z26" s="772"/>
      <c r="AA26" s="772"/>
      <c r="AB26" s="772"/>
      <c r="AC26" s="772"/>
      <c r="AD26" s="772"/>
      <c r="AE26" s="772"/>
      <c r="AF26" s="772"/>
      <c r="AG26" s="761"/>
      <c r="AH26" s="761"/>
      <c r="AI26" s="761"/>
      <c r="AJ26" s="780"/>
      <c r="AK26" s="780"/>
      <c r="AL26" s="780"/>
      <c r="AM26" s="761"/>
      <c r="AN26" s="761"/>
      <c r="AO26" s="761"/>
    </row>
    <row r="27" spans="1:41" ht="15" customHeight="1">
      <c r="A27" s="739"/>
      <c r="B27" s="750"/>
      <c r="C27" s="759"/>
      <c r="D27" s="757"/>
      <c r="E27" s="757"/>
      <c r="F27" s="757"/>
      <c r="G27" s="757"/>
      <c r="H27" s="757"/>
      <c r="I27" s="757"/>
      <c r="J27" s="757"/>
      <c r="K27" s="757"/>
      <c r="L27" s="778"/>
      <c r="M27" s="771"/>
      <c r="N27" s="772"/>
      <c r="O27" s="772"/>
      <c r="P27" s="772"/>
      <c r="Q27" s="772"/>
      <c r="R27" s="772"/>
      <c r="S27" s="772"/>
      <c r="T27" s="772"/>
      <c r="U27" s="772"/>
      <c r="V27" s="772"/>
      <c r="W27" s="772"/>
      <c r="X27" s="772"/>
      <c r="Y27" s="772"/>
      <c r="Z27" s="772"/>
      <c r="AA27" s="772"/>
      <c r="AB27" s="772"/>
      <c r="AC27" s="772"/>
      <c r="AD27" s="772"/>
      <c r="AE27" s="772"/>
      <c r="AF27" s="772"/>
      <c r="AG27" s="761"/>
      <c r="AH27" s="761"/>
      <c r="AI27" s="761"/>
      <c r="AJ27" s="780"/>
      <c r="AK27" s="780"/>
      <c r="AL27" s="780"/>
      <c r="AM27" s="761"/>
      <c r="AN27" s="761"/>
      <c r="AO27" s="761"/>
    </row>
    <row r="28" spans="1:41" ht="15" customHeight="1">
      <c r="A28" s="739"/>
      <c r="B28" s="750"/>
      <c r="C28" s="760"/>
      <c r="D28" s="823"/>
      <c r="E28" s="823"/>
      <c r="F28" s="823"/>
      <c r="G28" s="823"/>
      <c r="H28" s="823"/>
      <c r="I28" s="823"/>
      <c r="J28" s="823"/>
      <c r="K28" s="823"/>
      <c r="L28" s="824"/>
      <c r="M28" s="774"/>
      <c r="N28" s="775"/>
      <c r="O28" s="775"/>
      <c r="P28" s="775"/>
      <c r="Q28" s="775"/>
      <c r="R28" s="775"/>
      <c r="S28" s="775"/>
      <c r="T28" s="775"/>
      <c r="U28" s="775"/>
      <c r="V28" s="775"/>
      <c r="W28" s="775"/>
      <c r="X28" s="775"/>
      <c r="Y28" s="775"/>
      <c r="Z28" s="775"/>
      <c r="AA28" s="775"/>
      <c r="AB28" s="775"/>
      <c r="AC28" s="775"/>
      <c r="AD28" s="775"/>
      <c r="AE28" s="775"/>
      <c r="AF28" s="775"/>
      <c r="AG28" s="761"/>
      <c r="AH28" s="761"/>
      <c r="AI28" s="761"/>
      <c r="AJ28" s="780"/>
      <c r="AK28" s="780"/>
      <c r="AL28" s="780"/>
      <c r="AM28" s="761"/>
      <c r="AN28" s="761"/>
      <c r="AO28" s="761"/>
    </row>
    <row r="29" spans="1:41" ht="15" customHeight="1">
      <c r="A29" s="739" t="s">
        <v>562</v>
      </c>
      <c r="B29" s="750"/>
      <c r="C29" s="758"/>
      <c r="D29" s="809" t="s">
        <v>561</v>
      </c>
      <c r="E29" s="809"/>
      <c r="F29" s="809"/>
      <c r="G29" s="809"/>
      <c r="H29" s="809"/>
      <c r="I29" s="809"/>
      <c r="J29" s="809"/>
      <c r="K29" s="809"/>
      <c r="L29" s="810"/>
      <c r="M29" s="788" t="s">
        <v>560</v>
      </c>
      <c r="N29" s="789"/>
      <c r="O29" s="789"/>
      <c r="P29" s="789"/>
      <c r="Q29" s="789"/>
      <c r="R29" s="789"/>
      <c r="S29" s="789"/>
      <c r="T29" s="789"/>
      <c r="U29" s="789"/>
      <c r="V29" s="789"/>
      <c r="W29" s="789"/>
      <c r="X29" s="789"/>
      <c r="Y29" s="789"/>
      <c r="Z29" s="789"/>
      <c r="AA29" s="789"/>
      <c r="AB29" s="789"/>
      <c r="AC29" s="789"/>
      <c r="AD29" s="789"/>
      <c r="AE29" s="789"/>
      <c r="AF29" s="790"/>
      <c r="AG29" s="779">
        <v>0.8</v>
      </c>
      <c r="AH29" s="761"/>
      <c r="AI29" s="761"/>
      <c r="AJ29" s="761">
        <v>1</v>
      </c>
      <c r="AK29" s="761"/>
      <c r="AL29" s="761"/>
      <c r="AM29" s="786">
        <f>1.2-(1-AG29)*AJ29</f>
        <v>1</v>
      </c>
      <c r="AN29" s="786"/>
      <c r="AO29" s="786"/>
    </row>
    <row r="30" spans="1:41" ht="15" customHeight="1">
      <c r="A30" s="739"/>
      <c r="B30" s="750"/>
      <c r="C30" s="760"/>
      <c r="D30" s="753"/>
      <c r="E30" s="753"/>
      <c r="F30" s="753"/>
      <c r="G30" s="753"/>
      <c r="H30" s="753"/>
      <c r="I30" s="753"/>
      <c r="J30" s="753"/>
      <c r="K30" s="753"/>
      <c r="L30" s="754"/>
      <c r="M30" s="765"/>
      <c r="N30" s="766"/>
      <c r="O30" s="766"/>
      <c r="P30" s="766"/>
      <c r="Q30" s="766"/>
      <c r="R30" s="766"/>
      <c r="S30" s="766"/>
      <c r="T30" s="766"/>
      <c r="U30" s="766"/>
      <c r="V30" s="766"/>
      <c r="W30" s="766"/>
      <c r="X30" s="766"/>
      <c r="Y30" s="766"/>
      <c r="Z30" s="766"/>
      <c r="AA30" s="766"/>
      <c r="AB30" s="766"/>
      <c r="AC30" s="766"/>
      <c r="AD30" s="766"/>
      <c r="AE30" s="766"/>
      <c r="AF30" s="767"/>
      <c r="AG30" s="779"/>
      <c r="AH30" s="761"/>
      <c r="AI30" s="761"/>
      <c r="AJ30" s="761"/>
      <c r="AK30" s="761"/>
      <c r="AL30" s="761"/>
      <c r="AM30" s="786"/>
      <c r="AN30" s="786"/>
      <c r="AO30" s="786"/>
    </row>
    <row r="31" spans="1:41" ht="15" customHeight="1">
      <c r="A31" s="739" t="s">
        <v>559</v>
      </c>
      <c r="B31" s="739"/>
      <c r="C31" s="757"/>
      <c r="D31" s="811" t="s">
        <v>558</v>
      </c>
      <c r="E31" s="811"/>
      <c r="F31" s="811"/>
      <c r="G31" s="811"/>
      <c r="H31" s="811"/>
      <c r="I31" s="811"/>
      <c r="J31" s="811"/>
      <c r="K31" s="811"/>
      <c r="L31" s="812"/>
      <c r="M31" s="789" t="s">
        <v>557</v>
      </c>
      <c r="N31" s="789"/>
      <c r="O31" s="789"/>
      <c r="P31" s="789"/>
      <c r="Q31" s="789"/>
      <c r="R31" s="789"/>
      <c r="S31" s="789"/>
      <c r="T31" s="789"/>
      <c r="U31" s="789"/>
      <c r="V31" s="789"/>
      <c r="W31" s="789"/>
      <c r="X31" s="789"/>
      <c r="Y31" s="789"/>
      <c r="Z31" s="789"/>
      <c r="AA31" s="789"/>
      <c r="AB31" s="789"/>
      <c r="AC31" s="789"/>
      <c r="AF31" s="422"/>
      <c r="AG31" s="761">
        <v>1</v>
      </c>
      <c r="AH31" s="761"/>
      <c r="AI31" s="761"/>
      <c r="AJ31" s="761">
        <v>0.5</v>
      </c>
      <c r="AK31" s="761"/>
      <c r="AL31" s="761"/>
      <c r="AM31" s="786">
        <f>1-(1-AG31)*AJ31</f>
        <v>1</v>
      </c>
      <c r="AN31" s="786"/>
      <c r="AO31" s="786"/>
    </row>
    <row r="32" spans="1:41" ht="15" customHeight="1">
      <c r="A32" s="739"/>
      <c r="B32" s="739"/>
      <c r="C32" s="757"/>
      <c r="D32" s="809"/>
      <c r="E32" s="809"/>
      <c r="F32" s="809"/>
      <c r="G32" s="809"/>
      <c r="H32" s="809"/>
      <c r="I32" s="809"/>
      <c r="J32" s="809"/>
      <c r="K32" s="809"/>
      <c r="L32" s="810"/>
      <c r="M32" s="802" t="s">
        <v>556</v>
      </c>
      <c r="N32" s="802"/>
      <c r="O32" s="802"/>
      <c r="P32" s="772">
        <v>3.65</v>
      </c>
      <c r="Q32" s="772"/>
      <c r="R32" s="469" t="s">
        <v>554</v>
      </c>
      <c r="S32" s="448"/>
      <c r="T32" s="787" t="s">
        <v>555</v>
      </c>
      <c r="U32" s="787"/>
      <c r="V32" s="787"/>
      <c r="W32" s="772">
        <v>3.65</v>
      </c>
      <c r="X32" s="772"/>
      <c r="Y32" s="469" t="s">
        <v>554</v>
      </c>
      <c r="Z32" s="469"/>
      <c r="AA32" s="448"/>
      <c r="AB32" s="448"/>
      <c r="AC32" s="448"/>
      <c r="AF32" s="422"/>
      <c r="AG32" s="761"/>
      <c r="AH32" s="761"/>
      <c r="AI32" s="761"/>
      <c r="AJ32" s="761"/>
      <c r="AK32" s="761"/>
      <c r="AL32" s="761"/>
      <c r="AM32" s="786"/>
      <c r="AN32" s="786"/>
      <c r="AO32" s="786"/>
    </row>
    <row r="33" spans="1:41" ht="15" customHeight="1">
      <c r="A33" s="739"/>
      <c r="B33" s="739"/>
      <c r="C33" s="757"/>
      <c r="D33" s="809"/>
      <c r="E33" s="809"/>
      <c r="F33" s="809"/>
      <c r="G33" s="809"/>
      <c r="H33" s="809"/>
      <c r="I33" s="809"/>
      <c r="J33" s="809"/>
      <c r="K33" s="809"/>
      <c r="L33" s="810"/>
      <c r="M33" s="468" t="s">
        <v>553</v>
      </c>
      <c r="N33" s="467" t="s">
        <v>551</v>
      </c>
      <c r="O33" s="803">
        <f>P32</f>
        <v>3.65</v>
      </c>
      <c r="P33" s="803"/>
      <c r="Q33" s="464" t="s">
        <v>552</v>
      </c>
      <c r="R33" s="800">
        <f>W32</f>
        <v>3.65</v>
      </c>
      <c r="S33" s="800"/>
      <c r="T33" s="467" t="s">
        <v>551</v>
      </c>
      <c r="U33" s="801">
        <f>O33/R33</f>
        <v>1</v>
      </c>
      <c r="V33" s="801"/>
      <c r="W33" s="448" t="s">
        <v>549</v>
      </c>
      <c r="X33" s="772">
        <v>0.8</v>
      </c>
      <c r="Y33" s="772"/>
      <c r="Z33" s="466"/>
      <c r="AA33" s="448"/>
      <c r="AB33" s="448"/>
      <c r="AC33" s="448"/>
      <c r="AF33" s="422"/>
      <c r="AG33" s="761"/>
      <c r="AH33" s="761"/>
      <c r="AI33" s="761"/>
      <c r="AJ33" s="761"/>
      <c r="AK33" s="761"/>
      <c r="AL33" s="761"/>
      <c r="AM33" s="786"/>
      <c r="AN33" s="786"/>
      <c r="AO33" s="786"/>
    </row>
    <row r="34" spans="1:41" ht="15" customHeight="1">
      <c r="A34" s="739"/>
      <c r="B34" s="739"/>
      <c r="C34" s="757"/>
      <c r="D34" s="753"/>
      <c r="E34" s="753"/>
      <c r="F34" s="753"/>
      <c r="G34" s="753"/>
      <c r="H34" s="753"/>
      <c r="I34" s="753"/>
      <c r="J34" s="753"/>
      <c r="K34" s="753"/>
      <c r="L34" s="754"/>
      <c r="M34" s="775" t="s">
        <v>550</v>
      </c>
      <c r="N34" s="775"/>
      <c r="O34" s="465" t="s">
        <v>549</v>
      </c>
      <c r="P34" s="799">
        <f>X33</f>
        <v>0.8</v>
      </c>
      <c r="Q34" s="799"/>
      <c r="R34" s="766" t="s">
        <v>548</v>
      </c>
      <c r="S34" s="766"/>
      <c r="T34" s="766"/>
      <c r="U34" s="766"/>
      <c r="V34" s="766"/>
      <c r="W34" s="465"/>
      <c r="X34" s="465"/>
      <c r="Y34" s="465"/>
      <c r="Z34" s="465"/>
      <c r="AA34" s="465"/>
      <c r="AB34" s="465"/>
      <c r="AC34" s="465"/>
      <c r="AD34" s="70"/>
      <c r="AE34" s="70"/>
      <c r="AF34" s="70"/>
      <c r="AG34" s="761"/>
      <c r="AH34" s="761"/>
      <c r="AI34" s="761"/>
      <c r="AJ34" s="761"/>
      <c r="AK34" s="761"/>
      <c r="AL34" s="761"/>
      <c r="AM34" s="786"/>
      <c r="AN34" s="786"/>
      <c r="AO34" s="786"/>
    </row>
    <row r="35" spans="1:41" ht="15" customHeight="1">
      <c r="A35" s="739" t="s">
        <v>547</v>
      </c>
      <c r="B35" s="739"/>
      <c r="C35" s="756"/>
      <c r="D35" s="809" t="s">
        <v>546</v>
      </c>
      <c r="E35" s="809"/>
      <c r="F35" s="809"/>
      <c r="G35" s="809"/>
      <c r="H35" s="809"/>
      <c r="I35" s="809"/>
      <c r="J35" s="809"/>
      <c r="K35" s="809"/>
      <c r="L35" s="810"/>
      <c r="M35" s="762" t="s">
        <v>545</v>
      </c>
      <c r="N35" s="763"/>
      <c r="O35" s="763"/>
      <c r="P35" s="763"/>
      <c r="Q35" s="763"/>
      <c r="R35" s="763"/>
      <c r="S35" s="763"/>
      <c r="T35" s="763"/>
      <c r="U35" s="763"/>
      <c r="V35" s="763"/>
      <c r="W35" s="763"/>
      <c r="X35" s="763"/>
      <c r="Y35" s="763"/>
      <c r="Z35" s="763"/>
      <c r="AA35" s="763"/>
      <c r="AB35" s="763"/>
      <c r="AC35" s="763"/>
      <c r="AD35" s="763"/>
      <c r="AE35" s="763"/>
      <c r="AF35" s="764"/>
      <c r="AG35" s="761">
        <v>1</v>
      </c>
      <c r="AH35" s="761"/>
      <c r="AI35" s="761"/>
      <c r="AJ35" s="761">
        <v>1</v>
      </c>
      <c r="AK35" s="761"/>
      <c r="AL35" s="761"/>
      <c r="AM35" s="786">
        <f>1-(1-AG35)*AJ35</f>
        <v>1</v>
      </c>
      <c r="AN35" s="786"/>
      <c r="AO35" s="786"/>
    </row>
    <row r="36" spans="1:41" ht="15" customHeight="1">
      <c r="A36" s="739"/>
      <c r="B36" s="739"/>
      <c r="C36" s="757"/>
      <c r="D36" s="753"/>
      <c r="E36" s="753"/>
      <c r="F36" s="753"/>
      <c r="G36" s="753"/>
      <c r="H36" s="753"/>
      <c r="I36" s="753"/>
      <c r="J36" s="753"/>
      <c r="K36" s="753"/>
      <c r="L36" s="754"/>
      <c r="M36" s="765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6"/>
      <c r="AD36" s="766"/>
      <c r="AE36" s="766"/>
      <c r="AF36" s="767"/>
      <c r="AG36" s="761"/>
      <c r="AH36" s="761"/>
      <c r="AI36" s="761"/>
      <c r="AJ36" s="761"/>
      <c r="AK36" s="761"/>
      <c r="AL36" s="761"/>
      <c r="AM36" s="786"/>
      <c r="AN36" s="786"/>
      <c r="AO36" s="786"/>
    </row>
    <row r="37" spans="1:41" ht="15" customHeight="1">
      <c r="A37" s="739" t="s">
        <v>544</v>
      </c>
      <c r="B37" s="739"/>
      <c r="C37" s="758"/>
      <c r="D37" s="757"/>
      <c r="E37" s="757"/>
      <c r="F37" s="757"/>
      <c r="G37" s="757"/>
      <c r="H37" s="757"/>
      <c r="I37" s="757"/>
      <c r="J37" s="757"/>
      <c r="K37" s="757"/>
      <c r="L37" s="778"/>
      <c r="M37" s="768"/>
      <c r="N37" s="769"/>
      <c r="O37" s="769"/>
      <c r="P37" s="769"/>
      <c r="Q37" s="769"/>
      <c r="R37" s="769"/>
      <c r="S37" s="769"/>
      <c r="T37" s="769"/>
      <c r="U37" s="769"/>
      <c r="V37" s="769"/>
      <c r="W37" s="769"/>
      <c r="X37" s="769"/>
      <c r="Y37" s="769"/>
      <c r="Z37" s="769"/>
      <c r="AA37" s="769"/>
      <c r="AB37" s="769"/>
      <c r="AC37" s="769"/>
      <c r="AD37" s="769"/>
      <c r="AE37" s="769"/>
      <c r="AF37" s="770"/>
      <c r="AG37" s="779"/>
      <c r="AH37" s="761"/>
      <c r="AI37" s="761"/>
      <c r="AJ37" s="780"/>
      <c r="AK37" s="780"/>
      <c r="AL37" s="780"/>
      <c r="AM37" s="761"/>
      <c r="AN37" s="761"/>
      <c r="AO37" s="761"/>
    </row>
    <row r="38" spans="1:41" ht="15" customHeight="1">
      <c r="A38" s="739"/>
      <c r="B38" s="739"/>
      <c r="C38" s="759"/>
      <c r="D38" s="757"/>
      <c r="E38" s="757"/>
      <c r="F38" s="757"/>
      <c r="G38" s="757"/>
      <c r="H38" s="757"/>
      <c r="I38" s="757"/>
      <c r="J38" s="757"/>
      <c r="K38" s="757"/>
      <c r="L38" s="778"/>
      <c r="M38" s="771"/>
      <c r="N38" s="772"/>
      <c r="O38" s="772"/>
      <c r="P38" s="772"/>
      <c r="Q38" s="772"/>
      <c r="R38" s="772"/>
      <c r="S38" s="772"/>
      <c r="T38" s="772"/>
      <c r="U38" s="772"/>
      <c r="V38" s="772"/>
      <c r="W38" s="772"/>
      <c r="X38" s="772"/>
      <c r="Y38" s="772"/>
      <c r="Z38" s="772"/>
      <c r="AA38" s="772"/>
      <c r="AB38" s="772"/>
      <c r="AC38" s="772"/>
      <c r="AD38" s="772"/>
      <c r="AE38" s="772"/>
      <c r="AF38" s="773"/>
      <c r="AG38" s="779"/>
      <c r="AH38" s="761"/>
      <c r="AI38" s="761"/>
      <c r="AJ38" s="780"/>
      <c r="AK38" s="780"/>
      <c r="AL38" s="780"/>
      <c r="AM38" s="761"/>
      <c r="AN38" s="761"/>
      <c r="AO38" s="761"/>
    </row>
    <row r="39" spans="1:41" ht="15" customHeight="1">
      <c r="A39" s="739"/>
      <c r="B39" s="739"/>
      <c r="C39" s="759"/>
      <c r="D39" s="757"/>
      <c r="E39" s="757"/>
      <c r="F39" s="757"/>
      <c r="G39" s="757"/>
      <c r="H39" s="757"/>
      <c r="I39" s="757"/>
      <c r="J39" s="757"/>
      <c r="K39" s="757"/>
      <c r="L39" s="778"/>
      <c r="M39" s="771"/>
      <c r="N39" s="772"/>
      <c r="O39" s="772"/>
      <c r="P39" s="772"/>
      <c r="Q39" s="772"/>
      <c r="R39" s="772"/>
      <c r="S39" s="772"/>
      <c r="T39" s="772"/>
      <c r="U39" s="772"/>
      <c r="V39" s="772"/>
      <c r="W39" s="772"/>
      <c r="X39" s="772"/>
      <c r="Y39" s="772"/>
      <c r="Z39" s="772"/>
      <c r="AA39" s="772"/>
      <c r="AB39" s="772"/>
      <c r="AC39" s="772"/>
      <c r="AD39" s="772"/>
      <c r="AE39" s="772"/>
      <c r="AF39" s="773"/>
      <c r="AG39" s="779"/>
      <c r="AH39" s="761"/>
      <c r="AI39" s="761"/>
      <c r="AJ39" s="780"/>
      <c r="AK39" s="780"/>
      <c r="AL39" s="780"/>
      <c r="AM39" s="761"/>
      <c r="AN39" s="761"/>
      <c r="AO39" s="761"/>
    </row>
    <row r="40" spans="1:41" ht="15" customHeight="1">
      <c r="A40" s="739"/>
      <c r="B40" s="739"/>
      <c r="C40" s="760"/>
      <c r="D40" s="757"/>
      <c r="E40" s="757"/>
      <c r="F40" s="757"/>
      <c r="G40" s="757"/>
      <c r="H40" s="757"/>
      <c r="I40" s="757"/>
      <c r="J40" s="757"/>
      <c r="K40" s="757"/>
      <c r="L40" s="778"/>
      <c r="M40" s="774"/>
      <c r="N40" s="775"/>
      <c r="O40" s="775"/>
      <c r="P40" s="775"/>
      <c r="Q40" s="775"/>
      <c r="R40" s="775"/>
      <c r="S40" s="775"/>
      <c r="T40" s="775"/>
      <c r="U40" s="775"/>
      <c r="V40" s="775"/>
      <c r="W40" s="775"/>
      <c r="X40" s="775"/>
      <c r="Y40" s="775"/>
      <c r="Z40" s="775"/>
      <c r="AA40" s="775"/>
      <c r="AB40" s="775"/>
      <c r="AC40" s="775"/>
      <c r="AD40" s="775"/>
      <c r="AE40" s="775"/>
      <c r="AF40" s="776"/>
      <c r="AG40" s="779"/>
      <c r="AH40" s="761"/>
      <c r="AI40" s="761"/>
      <c r="AJ40" s="780"/>
      <c r="AK40" s="780"/>
      <c r="AL40" s="780"/>
      <c r="AM40" s="761"/>
      <c r="AN40" s="761"/>
      <c r="AO40" s="761"/>
    </row>
    <row r="41" spans="1:41" ht="16.5" customHeight="1">
      <c r="A41" s="739" t="s">
        <v>543</v>
      </c>
      <c r="B41" s="750"/>
      <c r="C41" s="759"/>
      <c r="D41" s="756" t="s">
        <v>542</v>
      </c>
      <c r="E41" s="756"/>
      <c r="F41" s="756"/>
      <c r="G41" s="756"/>
      <c r="H41" s="756"/>
      <c r="I41" s="756"/>
      <c r="J41" s="756"/>
      <c r="K41" s="756"/>
      <c r="L41" s="756"/>
      <c r="M41" s="756"/>
      <c r="N41" s="756"/>
      <c r="O41" s="756"/>
      <c r="P41" s="756"/>
      <c r="Q41" s="756"/>
      <c r="R41" s="756"/>
      <c r="S41" s="756"/>
      <c r="T41" s="756"/>
      <c r="U41" s="756"/>
      <c r="V41" s="756"/>
      <c r="W41" s="756"/>
      <c r="X41" s="756"/>
      <c r="Y41" s="756"/>
      <c r="Z41" s="756"/>
      <c r="AA41" s="756"/>
      <c r="AB41" s="756"/>
      <c r="AC41" s="756"/>
      <c r="AD41" s="756"/>
      <c r="AE41" s="756"/>
      <c r="AF41" s="777"/>
      <c r="AG41" s="814">
        <f>AM6*AM14*AM17*AM19*AM21*AM23*AM29*AM31*AM35</f>
        <v>0.9025</v>
      </c>
      <c r="AH41" s="814"/>
      <c r="AI41" s="814"/>
      <c r="AJ41" s="814"/>
      <c r="AK41" s="814"/>
      <c r="AL41" s="814"/>
      <c r="AM41" s="814"/>
      <c r="AN41" s="814"/>
      <c r="AO41" s="814"/>
    </row>
    <row r="42" spans="1:41" ht="16.5" customHeight="1">
      <c r="A42" s="739"/>
      <c r="B42" s="750"/>
      <c r="C42" s="760"/>
      <c r="D42" s="757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7"/>
      <c r="P42" s="757"/>
      <c r="Q42" s="757"/>
      <c r="R42" s="757"/>
      <c r="S42" s="757"/>
      <c r="T42" s="757"/>
      <c r="U42" s="757"/>
      <c r="V42" s="757"/>
      <c r="W42" s="757"/>
      <c r="X42" s="757"/>
      <c r="Y42" s="757"/>
      <c r="Z42" s="757"/>
      <c r="AA42" s="757"/>
      <c r="AB42" s="757"/>
      <c r="AC42" s="757"/>
      <c r="AD42" s="757"/>
      <c r="AE42" s="757"/>
      <c r="AF42" s="778"/>
      <c r="AG42" s="814"/>
      <c r="AH42" s="814"/>
      <c r="AI42" s="814"/>
      <c r="AJ42" s="814"/>
      <c r="AK42" s="814"/>
      <c r="AL42" s="814"/>
      <c r="AM42" s="814"/>
      <c r="AN42" s="814"/>
      <c r="AO42" s="814"/>
    </row>
    <row r="43" spans="3:32" ht="15" customHeight="1"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  <c r="AF43" s="418"/>
    </row>
    <row r="44" ht="15" customHeight="1"/>
    <row r="45" ht="15" customHeight="1"/>
    <row r="53" spans="1:29" ht="17.25" customHeight="1">
      <c r="A53" s="460" t="s">
        <v>541</v>
      </c>
      <c r="S53" s="750" t="s">
        <v>540</v>
      </c>
      <c r="T53" s="751"/>
      <c r="U53" s="751"/>
      <c r="V53" s="751"/>
      <c r="W53" s="751"/>
      <c r="X53" s="751"/>
      <c r="Y53" s="751"/>
      <c r="Z53" s="751"/>
      <c r="AA53" s="751"/>
      <c r="AB53" s="751"/>
      <c r="AC53" s="751"/>
    </row>
    <row r="54" spans="2:60" ht="17.25" customHeight="1">
      <c r="B54" s="460"/>
      <c r="BH54" s="455"/>
    </row>
    <row r="55" spans="1:43" ht="17.25" customHeight="1">
      <c r="A55" s="813" t="s">
        <v>539</v>
      </c>
      <c r="B55" s="813"/>
      <c r="C55" s="813"/>
      <c r="D55" s="813"/>
      <c r="E55" s="813"/>
      <c r="F55" s="813"/>
      <c r="G55" s="813"/>
      <c r="H55" s="813"/>
      <c r="I55" s="813"/>
      <c r="J55" s="813"/>
      <c r="K55" s="813"/>
      <c r="L55" s="813"/>
      <c r="M55" s="813"/>
      <c r="N55" s="813"/>
      <c r="O55" s="813"/>
      <c r="P55" s="813"/>
      <c r="Q55" s="813"/>
      <c r="R55" s="813"/>
      <c r="S55" s="813"/>
      <c r="T55" s="813"/>
      <c r="U55" s="813"/>
      <c r="V55" s="813"/>
      <c r="W55" s="813"/>
      <c r="X55" s="813"/>
      <c r="Y55" s="813"/>
      <c r="Z55" s="813"/>
      <c r="AA55" s="813"/>
      <c r="AB55" s="813"/>
      <c r="AC55" s="813"/>
      <c r="AD55" s="813"/>
      <c r="AE55" s="813"/>
      <c r="AF55" s="813"/>
      <c r="AG55" s="813"/>
      <c r="AH55" s="813"/>
      <c r="AI55" s="813"/>
      <c r="AJ55" s="813"/>
      <c r="AK55" s="813"/>
      <c r="AL55" s="813"/>
      <c r="AM55" s="813"/>
      <c r="AN55" s="813"/>
      <c r="AO55" s="813"/>
      <c r="AQ55" s="68"/>
    </row>
    <row r="56" spans="1:91" ht="21" customHeight="1">
      <c r="A56" s="739" t="s">
        <v>115</v>
      </c>
      <c r="B56" s="739"/>
      <c r="C56" s="750" t="s">
        <v>511</v>
      </c>
      <c r="D56" s="751"/>
      <c r="E56" s="751"/>
      <c r="F56" s="751"/>
      <c r="G56" s="751"/>
      <c r="H56" s="751"/>
      <c r="I56" s="751"/>
      <c r="J56" s="751"/>
      <c r="K56" s="751"/>
      <c r="L56" s="751"/>
      <c r="M56" s="751"/>
      <c r="N56" s="751"/>
      <c r="O56" s="755"/>
      <c r="P56" s="750" t="s">
        <v>533</v>
      </c>
      <c r="Q56" s="751"/>
      <c r="R56" s="751"/>
      <c r="S56" s="751"/>
      <c r="T56" s="751"/>
      <c r="U56" s="751"/>
      <c r="V56" s="751"/>
      <c r="W56" s="751"/>
      <c r="X56" s="751"/>
      <c r="Y56" s="751"/>
      <c r="Z56" s="751"/>
      <c r="AA56" s="739" t="s">
        <v>532</v>
      </c>
      <c r="AB56" s="739"/>
      <c r="AC56" s="739"/>
      <c r="AD56" s="739"/>
      <c r="AE56" s="739"/>
      <c r="AF56" s="739" t="s">
        <v>531</v>
      </c>
      <c r="AG56" s="739"/>
      <c r="AH56" s="739"/>
      <c r="AI56" s="739"/>
      <c r="AJ56" s="739"/>
      <c r="AK56" s="739" t="s">
        <v>530</v>
      </c>
      <c r="AL56" s="739"/>
      <c r="AM56" s="739"/>
      <c r="AN56" s="739"/>
      <c r="AO56" s="739"/>
      <c r="AQ56" s="454"/>
      <c r="AR56" s="454"/>
      <c r="AS56" s="454"/>
      <c r="AT56" s="454"/>
      <c r="AU56" s="454"/>
      <c r="AV56" s="454"/>
      <c r="AW56" s="454"/>
      <c r="AX56" s="454"/>
      <c r="AY56" s="454"/>
      <c r="AZ56" s="454"/>
      <c r="BA56" s="454"/>
      <c r="BB56" s="454"/>
      <c r="BC56" s="454"/>
      <c r="BD56" s="427"/>
      <c r="BE56" s="427"/>
      <c r="BF56" s="427"/>
      <c r="BG56" s="427"/>
      <c r="BH56" s="427"/>
      <c r="BI56" s="427"/>
      <c r="BJ56" s="427"/>
      <c r="BK56" s="427"/>
      <c r="BL56" s="427"/>
      <c r="BM56" s="427"/>
      <c r="BN56" s="427"/>
      <c r="BO56" s="427"/>
      <c r="BP56" s="427"/>
      <c r="BQ56" s="427"/>
      <c r="BR56" s="427"/>
      <c r="BS56" s="427"/>
      <c r="BT56" s="427"/>
      <c r="BU56" s="427"/>
      <c r="BV56" s="427"/>
      <c r="BW56" s="427"/>
      <c r="BX56" s="427"/>
      <c r="BY56" s="427"/>
      <c r="BZ56" s="427"/>
      <c r="CA56" s="427"/>
      <c r="CB56" s="427"/>
      <c r="CC56" s="427"/>
      <c r="CD56" s="427"/>
      <c r="CE56" s="427"/>
      <c r="CF56" s="427"/>
      <c r="CG56" s="427"/>
      <c r="CH56" s="427"/>
      <c r="CI56" s="427"/>
      <c r="CJ56" s="427"/>
      <c r="CK56" s="427"/>
      <c r="CL56" s="427"/>
      <c r="CM56" s="427"/>
    </row>
    <row r="57" spans="1:91" ht="21" customHeight="1">
      <c r="A57" s="739">
        <v>3</v>
      </c>
      <c r="B57" s="739"/>
      <c r="C57" s="746" t="s">
        <v>526</v>
      </c>
      <c r="D57" s="746"/>
      <c r="E57" s="746"/>
      <c r="F57" s="747" t="s">
        <v>538</v>
      </c>
      <c r="G57" s="748"/>
      <c r="H57" s="748"/>
      <c r="I57" s="748"/>
      <c r="J57" s="748"/>
      <c r="K57" s="748"/>
      <c r="L57" s="748"/>
      <c r="M57" s="748"/>
      <c r="N57" s="748"/>
      <c r="O57" s="749"/>
      <c r="P57" s="750" t="s">
        <v>537</v>
      </c>
      <c r="Q57" s="751"/>
      <c r="R57" s="751"/>
      <c r="S57" s="751"/>
      <c r="T57" s="751"/>
      <c r="U57" s="751"/>
      <c r="V57" s="751"/>
      <c r="W57" s="741"/>
      <c r="X57" s="742"/>
      <c r="Y57" s="742"/>
      <c r="Z57" s="743"/>
      <c r="AA57" s="740"/>
      <c r="AB57" s="740"/>
      <c r="AC57" s="740"/>
      <c r="AD57" s="740"/>
      <c r="AE57" s="740"/>
      <c r="AF57" s="740"/>
      <c r="AG57" s="740"/>
      <c r="AH57" s="740"/>
      <c r="AI57" s="740"/>
      <c r="AJ57" s="740"/>
      <c r="AK57" s="740"/>
      <c r="AL57" s="740"/>
      <c r="AM57" s="740"/>
      <c r="AN57" s="740"/>
      <c r="AO57" s="740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1"/>
      <c r="BE57" s="451"/>
      <c r="BF57" s="451"/>
      <c r="BG57" s="451"/>
      <c r="BH57" s="451"/>
      <c r="BI57" s="451"/>
      <c r="BJ57" s="451"/>
      <c r="BK57" s="451"/>
      <c r="BL57" s="427"/>
      <c r="BM57" s="427"/>
      <c r="BN57" s="427"/>
      <c r="BO57" s="427"/>
      <c r="BP57" s="427"/>
      <c r="BQ57" s="427"/>
      <c r="BR57" s="427"/>
      <c r="BS57" s="427"/>
      <c r="BT57" s="427"/>
      <c r="BU57" s="427"/>
      <c r="BV57" s="427"/>
      <c r="BW57" s="427"/>
      <c r="BX57" s="427"/>
      <c r="BY57" s="427"/>
      <c r="BZ57" s="427"/>
      <c r="CA57" s="427"/>
      <c r="CB57" s="427"/>
      <c r="CC57" s="427"/>
      <c r="CD57" s="427"/>
      <c r="CE57" s="427"/>
      <c r="CF57" s="427"/>
      <c r="CG57" s="427"/>
      <c r="CH57" s="427"/>
      <c r="CI57" s="427"/>
      <c r="CJ57" s="427"/>
      <c r="CK57" s="427"/>
      <c r="CL57" s="427"/>
      <c r="CM57" s="427"/>
    </row>
    <row r="58" spans="1:91" ht="21" customHeight="1">
      <c r="A58" s="739"/>
      <c r="B58" s="739"/>
      <c r="C58" s="739" t="s">
        <v>522</v>
      </c>
      <c r="D58" s="739"/>
      <c r="E58" s="739"/>
      <c r="F58" s="747" t="s">
        <v>521</v>
      </c>
      <c r="G58" s="748"/>
      <c r="H58" s="748"/>
      <c r="I58" s="748"/>
      <c r="J58" s="748"/>
      <c r="K58" s="748"/>
      <c r="L58" s="748"/>
      <c r="M58" s="748"/>
      <c r="N58" s="748"/>
      <c r="O58" s="749"/>
      <c r="P58" s="750" t="s">
        <v>520</v>
      </c>
      <c r="Q58" s="751"/>
      <c r="R58" s="751"/>
      <c r="S58" s="751"/>
      <c r="T58" s="751"/>
      <c r="U58" s="751"/>
      <c r="V58" s="751"/>
      <c r="W58" s="741"/>
      <c r="X58" s="742"/>
      <c r="Y58" s="742"/>
      <c r="Z58" s="743"/>
      <c r="AA58" s="740"/>
      <c r="AB58" s="740"/>
      <c r="AC58" s="740"/>
      <c r="AD58" s="740"/>
      <c r="AE58" s="740"/>
      <c r="AF58" s="740"/>
      <c r="AG58" s="740"/>
      <c r="AH58" s="740"/>
      <c r="AI58" s="740"/>
      <c r="AJ58" s="740"/>
      <c r="AK58" s="740"/>
      <c r="AL58" s="740"/>
      <c r="AM58" s="740"/>
      <c r="AN58" s="740"/>
      <c r="AO58" s="740"/>
      <c r="AQ58" s="452"/>
      <c r="AR58" s="452"/>
      <c r="AS58" s="427"/>
      <c r="AT58" s="427"/>
      <c r="AU58" s="427"/>
      <c r="AV58" s="427"/>
      <c r="AW58" s="427"/>
      <c r="AX58" s="427"/>
      <c r="AY58" s="427"/>
      <c r="AZ58" s="427"/>
      <c r="BA58" s="427"/>
      <c r="BB58" s="427"/>
      <c r="BC58" s="427"/>
      <c r="BD58" s="427"/>
      <c r="BE58" s="427"/>
      <c r="BF58" s="427"/>
      <c r="BG58" s="427"/>
      <c r="BH58" s="427"/>
      <c r="BI58" s="427"/>
      <c r="BJ58" s="427"/>
      <c r="BK58" s="427"/>
      <c r="BL58" s="427"/>
      <c r="BM58" s="427"/>
      <c r="BN58" s="427"/>
      <c r="BO58" s="427"/>
      <c r="BP58" s="427"/>
      <c r="BQ58" s="427"/>
      <c r="BR58" s="427"/>
      <c r="BS58" s="427"/>
      <c r="BT58" s="427"/>
      <c r="BU58" s="427"/>
      <c r="BV58" s="427"/>
      <c r="BW58" s="427"/>
      <c r="BX58" s="427"/>
      <c r="BY58" s="427"/>
      <c r="BZ58" s="427"/>
      <c r="CA58" s="427"/>
      <c r="CB58" s="451"/>
      <c r="CC58" s="451"/>
      <c r="CD58" s="451"/>
      <c r="CE58" s="451"/>
      <c r="CF58" s="451"/>
      <c r="CG58" s="451"/>
      <c r="CH58" s="450"/>
      <c r="CI58" s="450"/>
      <c r="CJ58" s="450"/>
      <c r="CK58" s="450"/>
      <c r="CL58" s="450"/>
      <c r="CM58" s="450"/>
    </row>
    <row r="59" spans="1:91" ht="21" customHeight="1">
      <c r="A59" s="739"/>
      <c r="B59" s="739"/>
      <c r="C59" s="750" t="s">
        <v>519</v>
      </c>
      <c r="D59" s="751"/>
      <c r="E59" s="751"/>
      <c r="F59" s="751"/>
      <c r="G59" s="751"/>
      <c r="H59" s="751"/>
      <c r="I59" s="751"/>
      <c r="J59" s="751"/>
      <c r="K59" s="751"/>
      <c r="L59" s="751"/>
      <c r="M59" s="751"/>
      <c r="N59" s="751"/>
      <c r="O59" s="755"/>
      <c r="P59" s="750" t="s">
        <v>518</v>
      </c>
      <c r="Q59" s="751"/>
      <c r="R59" s="751"/>
      <c r="S59" s="751"/>
      <c r="T59" s="751"/>
      <c r="U59" s="751"/>
      <c r="V59" s="751"/>
      <c r="W59" s="751"/>
      <c r="X59" s="751"/>
      <c r="Y59" s="751"/>
      <c r="Z59" s="751"/>
      <c r="AA59" s="745"/>
      <c r="AB59" s="745"/>
      <c r="AC59" s="745"/>
      <c r="AD59" s="745"/>
      <c r="AE59" s="745"/>
      <c r="AF59" s="745"/>
      <c r="AG59" s="745"/>
      <c r="AH59" s="745"/>
      <c r="AI59" s="745"/>
      <c r="AJ59" s="745"/>
      <c r="AK59" s="745"/>
      <c r="AL59" s="745"/>
      <c r="AM59" s="745"/>
      <c r="AN59" s="745"/>
      <c r="AO59" s="745"/>
      <c r="AQ59" s="428"/>
      <c r="AR59" s="428"/>
      <c r="AS59" s="427"/>
      <c r="AT59" s="427"/>
      <c r="AU59" s="427"/>
      <c r="AV59" s="427"/>
      <c r="AW59" s="427"/>
      <c r="AX59" s="427"/>
      <c r="AY59" s="427"/>
      <c r="AZ59" s="427"/>
      <c r="BA59" s="427"/>
      <c r="BB59" s="427"/>
      <c r="BC59" s="427"/>
      <c r="BD59" s="427"/>
      <c r="BE59" s="427"/>
      <c r="BF59" s="427"/>
      <c r="BG59" s="427"/>
      <c r="BH59" s="427"/>
      <c r="BI59" s="427"/>
      <c r="BJ59" s="427"/>
      <c r="BK59" s="427"/>
      <c r="BL59" s="427"/>
      <c r="BM59" s="427"/>
      <c r="BN59" s="427"/>
      <c r="BO59" s="427"/>
      <c r="BP59" s="427"/>
      <c r="BQ59" s="427"/>
      <c r="BR59" s="427"/>
      <c r="BS59" s="427"/>
      <c r="BT59" s="427"/>
      <c r="BU59" s="427"/>
      <c r="BV59" s="427"/>
      <c r="BW59" s="427"/>
      <c r="BX59" s="427"/>
      <c r="BY59" s="427"/>
      <c r="BZ59" s="427"/>
      <c r="CA59" s="427"/>
      <c r="CB59" s="427"/>
      <c r="CC59" s="427"/>
      <c r="CD59" s="427"/>
      <c r="CE59" s="427"/>
      <c r="CF59" s="427"/>
      <c r="CG59" s="427"/>
      <c r="CH59" s="427"/>
      <c r="CI59" s="427"/>
      <c r="CJ59" s="427"/>
      <c r="CK59" s="427"/>
      <c r="CL59" s="427"/>
      <c r="CM59" s="427"/>
    </row>
    <row r="60" spans="1:91" ht="21" customHeight="1">
      <c r="A60" s="739">
        <v>2</v>
      </c>
      <c r="B60" s="739"/>
      <c r="C60" s="746" t="s">
        <v>526</v>
      </c>
      <c r="D60" s="746"/>
      <c r="E60" s="746"/>
      <c r="F60" s="747" t="s">
        <v>524</v>
      </c>
      <c r="G60" s="748"/>
      <c r="H60" s="748"/>
      <c r="I60" s="748"/>
      <c r="J60" s="748"/>
      <c r="K60" s="748"/>
      <c r="L60" s="748"/>
      <c r="M60" s="748"/>
      <c r="N60" s="748"/>
      <c r="O60" s="749"/>
      <c r="P60" s="750" t="s">
        <v>536</v>
      </c>
      <c r="Q60" s="751"/>
      <c r="R60" s="751"/>
      <c r="S60" s="751"/>
      <c r="T60" s="751"/>
      <c r="U60" s="751"/>
      <c r="V60" s="751"/>
      <c r="W60" s="741">
        <v>0.002</v>
      </c>
      <c r="X60" s="742"/>
      <c r="Y60" s="742"/>
      <c r="Z60" s="743"/>
      <c r="AA60" s="744">
        <v>1</v>
      </c>
      <c r="AB60" s="744"/>
      <c r="AC60" s="744"/>
      <c r="AD60" s="744"/>
      <c r="AE60" s="744"/>
      <c r="AF60" s="744">
        <v>1</v>
      </c>
      <c r="AG60" s="744"/>
      <c r="AH60" s="744"/>
      <c r="AI60" s="744"/>
      <c r="AJ60" s="744"/>
      <c r="AK60" s="744">
        <v>1</v>
      </c>
      <c r="AL60" s="744"/>
      <c r="AM60" s="744"/>
      <c r="AN60" s="744"/>
      <c r="AO60" s="744"/>
      <c r="AQ60" s="428"/>
      <c r="AR60" s="428"/>
      <c r="AS60" s="427"/>
      <c r="AT60" s="427"/>
      <c r="AU60" s="427"/>
      <c r="AV60" s="427"/>
      <c r="AW60" s="427"/>
      <c r="AX60" s="427"/>
      <c r="AY60" s="427"/>
      <c r="AZ60" s="427"/>
      <c r="BA60" s="427"/>
      <c r="BB60" s="427"/>
      <c r="BC60" s="427"/>
      <c r="BD60" s="427"/>
      <c r="BE60" s="427"/>
      <c r="BF60" s="427"/>
      <c r="BG60" s="427"/>
      <c r="BH60" s="427"/>
      <c r="BI60" s="427"/>
      <c r="BJ60" s="427"/>
      <c r="BK60" s="427"/>
      <c r="BL60" s="427"/>
      <c r="BM60" s="427"/>
      <c r="BN60" s="427"/>
      <c r="BO60" s="427"/>
      <c r="BP60" s="427"/>
      <c r="BQ60" s="427"/>
      <c r="BR60" s="427"/>
      <c r="BS60" s="427"/>
      <c r="BT60" s="427"/>
      <c r="BU60" s="427"/>
      <c r="BV60" s="427"/>
      <c r="BW60" s="427"/>
      <c r="BX60" s="427"/>
      <c r="BY60" s="427"/>
      <c r="BZ60" s="427"/>
      <c r="CA60" s="427"/>
      <c r="CB60" s="427"/>
      <c r="CC60" s="427"/>
      <c r="CD60" s="427"/>
      <c r="CE60" s="427"/>
      <c r="CF60" s="427"/>
      <c r="CG60" s="427"/>
      <c r="CH60" s="427"/>
      <c r="CI60" s="427"/>
      <c r="CJ60" s="427"/>
      <c r="CK60" s="427"/>
      <c r="CL60" s="427"/>
      <c r="CM60" s="427"/>
    </row>
    <row r="61" spans="1:91" ht="21" customHeight="1">
      <c r="A61" s="739"/>
      <c r="B61" s="739"/>
      <c r="C61" s="739" t="s">
        <v>522</v>
      </c>
      <c r="D61" s="739"/>
      <c r="E61" s="739"/>
      <c r="F61" s="747" t="s">
        <v>535</v>
      </c>
      <c r="G61" s="748"/>
      <c r="H61" s="748"/>
      <c r="I61" s="748"/>
      <c r="J61" s="748"/>
      <c r="K61" s="748"/>
      <c r="L61" s="748"/>
      <c r="M61" s="748"/>
      <c r="N61" s="748"/>
      <c r="O61" s="749"/>
      <c r="P61" s="750" t="s">
        <v>520</v>
      </c>
      <c r="Q61" s="751"/>
      <c r="R61" s="751"/>
      <c r="S61" s="751"/>
      <c r="T61" s="751"/>
      <c r="U61" s="751"/>
      <c r="V61" s="751"/>
      <c r="W61" s="741">
        <v>1.208</v>
      </c>
      <c r="X61" s="742"/>
      <c r="Y61" s="742"/>
      <c r="Z61" s="743"/>
      <c r="AA61" s="744">
        <v>1</v>
      </c>
      <c r="AB61" s="744"/>
      <c r="AC61" s="744"/>
      <c r="AD61" s="744"/>
      <c r="AE61" s="744"/>
      <c r="AF61" s="744">
        <v>1</v>
      </c>
      <c r="AG61" s="744"/>
      <c r="AH61" s="744"/>
      <c r="AI61" s="744"/>
      <c r="AJ61" s="744"/>
      <c r="AK61" s="744">
        <v>1</v>
      </c>
      <c r="AL61" s="744"/>
      <c r="AM61" s="744"/>
      <c r="AN61" s="744"/>
      <c r="AO61" s="744"/>
      <c r="AQ61" s="428"/>
      <c r="AR61" s="428"/>
      <c r="AS61" s="427"/>
      <c r="AT61" s="427"/>
      <c r="AU61" s="427"/>
      <c r="AV61" s="427"/>
      <c r="AW61" s="427"/>
      <c r="AX61" s="427"/>
      <c r="AY61" s="427"/>
      <c r="AZ61" s="427"/>
      <c r="BA61" s="427"/>
      <c r="BB61" s="427"/>
      <c r="BC61" s="427"/>
      <c r="BD61" s="427"/>
      <c r="BE61" s="427"/>
      <c r="BF61" s="427"/>
      <c r="BG61" s="427"/>
      <c r="BH61" s="427"/>
      <c r="BI61" s="427"/>
      <c r="BJ61" s="427"/>
      <c r="BK61" s="427"/>
      <c r="BL61" s="448"/>
      <c r="BM61" s="448"/>
      <c r="BN61" s="448"/>
      <c r="BO61" s="448"/>
      <c r="BP61" s="448"/>
      <c r="BQ61" s="448"/>
      <c r="BR61" s="448"/>
      <c r="BS61" s="448"/>
      <c r="BT61" s="427"/>
      <c r="BU61" s="427"/>
      <c r="BV61" s="427"/>
      <c r="BW61" s="427"/>
      <c r="BX61" s="427"/>
      <c r="BY61" s="427"/>
      <c r="BZ61" s="427"/>
      <c r="CA61" s="427"/>
      <c r="CB61" s="427"/>
      <c r="CC61" s="427"/>
      <c r="CD61" s="427"/>
      <c r="CE61" s="427"/>
      <c r="CF61" s="427"/>
      <c r="CG61" s="427"/>
      <c r="CH61" s="427"/>
      <c r="CI61" s="427"/>
      <c r="CJ61" s="427"/>
      <c r="CK61" s="427"/>
      <c r="CL61" s="427"/>
      <c r="CM61" s="427"/>
    </row>
    <row r="62" spans="1:91" ht="21" customHeight="1">
      <c r="A62" s="739"/>
      <c r="B62" s="739"/>
      <c r="C62" s="750" t="s">
        <v>519</v>
      </c>
      <c r="D62" s="751"/>
      <c r="E62" s="751"/>
      <c r="F62" s="751"/>
      <c r="G62" s="751"/>
      <c r="H62" s="751"/>
      <c r="I62" s="751"/>
      <c r="J62" s="751"/>
      <c r="K62" s="751"/>
      <c r="L62" s="751"/>
      <c r="M62" s="751"/>
      <c r="N62" s="751"/>
      <c r="O62" s="755"/>
      <c r="P62" s="750" t="s">
        <v>518</v>
      </c>
      <c r="Q62" s="751"/>
      <c r="R62" s="751"/>
      <c r="S62" s="751"/>
      <c r="T62" s="751"/>
      <c r="U62" s="751"/>
      <c r="V62" s="751"/>
      <c r="W62" s="751"/>
      <c r="X62" s="751"/>
      <c r="Y62" s="751"/>
      <c r="Z62" s="751"/>
      <c r="AA62" s="745">
        <v>0.903</v>
      </c>
      <c r="AB62" s="745"/>
      <c r="AC62" s="745"/>
      <c r="AD62" s="745"/>
      <c r="AE62" s="745"/>
      <c r="AF62" s="745"/>
      <c r="AG62" s="745"/>
      <c r="AH62" s="745"/>
      <c r="AI62" s="745"/>
      <c r="AJ62" s="745"/>
      <c r="AK62" s="745"/>
      <c r="AL62" s="745"/>
      <c r="AM62" s="745"/>
      <c r="AN62" s="745"/>
      <c r="AO62" s="745"/>
      <c r="AQ62" s="428"/>
      <c r="AR62" s="428"/>
      <c r="AS62" s="427"/>
      <c r="AT62" s="427"/>
      <c r="AU62" s="427"/>
      <c r="AV62" s="427"/>
      <c r="AW62" s="427"/>
      <c r="AX62" s="427"/>
      <c r="AY62" s="427"/>
      <c r="AZ62" s="427"/>
      <c r="BA62" s="427"/>
      <c r="BB62" s="427"/>
      <c r="BC62" s="427"/>
      <c r="BD62" s="427"/>
      <c r="BE62" s="427"/>
      <c r="BF62" s="427"/>
      <c r="BG62" s="427"/>
      <c r="BH62" s="427"/>
      <c r="BI62" s="427"/>
      <c r="BJ62" s="427"/>
      <c r="BK62" s="427"/>
      <c r="BL62" s="427"/>
      <c r="BM62" s="427"/>
      <c r="BN62" s="427"/>
      <c r="BO62" s="427"/>
      <c r="BP62" s="427"/>
      <c r="BQ62" s="427"/>
      <c r="BR62" s="427"/>
      <c r="BS62" s="427"/>
      <c r="BT62" s="427"/>
      <c r="BU62" s="427"/>
      <c r="BV62" s="427"/>
      <c r="BW62" s="427"/>
      <c r="BX62" s="427"/>
      <c r="BY62" s="427"/>
      <c r="BZ62" s="427"/>
      <c r="CA62" s="427"/>
      <c r="CB62" s="427"/>
      <c r="CC62" s="427"/>
      <c r="CD62" s="427"/>
      <c r="CE62" s="427"/>
      <c r="CF62" s="427"/>
      <c r="CG62" s="427"/>
      <c r="CH62" s="427"/>
      <c r="CI62" s="427"/>
      <c r="CJ62" s="427"/>
      <c r="CK62" s="427"/>
      <c r="CL62" s="427"/>
      <c r="CM62" s="427"/>
    </row>
    <row r="63" spans="1:91" ht="21" customHeight="1">
      <c r="A63" s="739">
        <v>1</v>
      </c>
      <c r="B63" s="739"/>
      <c r="C63" s="746" t="s">
        <v>526</v>
      </c>
      <c r="D63" s="746"/>
      <c r="E63" s="746"/>
      <c r="F63" s="747" t="s">
        <v>524</v>
      </c>
      <c r="G63" s="748"/>
      <c r="H63" s="748"/>
      <c r="I63" s="748"/>
      <c r="J63" s="748"/>
      <c r="K63" s="748"/>
      <c r="L63" s="748"/>
      <c r="M63" s="748"/>
      <c r="N63" s="748"/>
      <c r="O63" s="749"/>
      <c r="P63" s="750" t="s">
        <v>523</v>
      </c>
      <c r="Q63" s="751"/>
      <c r="R63" s="751"/>
      <c r="S63" s="751"/>
      <c r="T63" s="751"/>
      <c r="U63" s="751"/>
      <c r="V63" s="751"/>
      <c r="W63" s="741">
        <v>0.017</v>
      </c>
      <c r="X63" s="742"/>
      <c r="Y63" s="742"/>
      <c r="Z63" s="743"/>
      <c r="AA63" s="744">
        <v>1</v>
      </c>
      <c r="AB63" s="744"/>
      <c r="AC63" s="744"/>
      <c r="AD63" s="744"/>
      <c r="AE63" s="744"/>
      <c r="AF63" s="744">
        <v>1</v>
      </c>
      <c r="AG63" s="744"/>
      <c r="AH63" s="744"/>
      <c r="AI63" s="744"/>
      <c r="AJ63" s="744"/>
      <c r="AK63" s="744">
        <v>1</v>
      </c>
      <c r="AL63" s="744"/>
      <c r="AM63" s="744"/>
      <c r="AN63" s="744"/>
      <c r="AO63" s="744"/>
      <c r="AQ63" s="428"/>
      <c r="AR63" s="428"/>
      <c r="AS63" s="427"/>
      <c r="AT63" s="427"/>
      <c r="AU63" s="427"/>
      <c r="AV63" s="427"/>
      <c r="AW63" s="427"/>
      <c r="AX63" s="427"/>
      <c r="AY63" s="427"/>
      <c r="AZ63" s="427"/>
      <c r="BA63" s="427"/>
      <c r="BB63" s="427"/>
      <c r="BC63" s="427"/>
      <c r="BD63" s="427"/>
      <c r="BE63" s="427"/>
      <c r="BF63" s="427"/>
      <c r="BG63" s="427"/>
      <c r="BH63" s="427"/>
      <c r="BI63" s="427"/>
      <c r="BJ63" s="427"/>
      <c r="BK63" s="427"/>
      <c r="BL63" s="427"/>
      <c r="BM63" s="427"/>
      <c r="BN63" s="427"/>
      <c r="BO63" s="427"/>
      <c r="BP63" s="427"/>
      <c r="BQ63" s="427"/>
      <c r="BR63" s="427"/>
      <c r="BS63" s="427"/>
      <c r="BT63" s="427"/>
      <c r="BU63" s="427"/>
      <c r="BV63" s="427"/>
      <c r="BW63" s="427"/>
      <c r="BX63" s="427"/>
      <c r="BY63" s="427"/>
      <c r="BZ63" s="427"/>
      <c r="CA63" s="427"/>
      <c r="CB63" s="427"/>
      <c r="CC63" s="427"/>
      <c r="CD63" s="427"/>
      <c r="CE63" s="427"/>
      <c r="CF63" s="427"/>
      <c r="CG63" s="427"/>
      <c r="CH63" s="427"/>
      <c r="CI63" s="427"/>
      <c r="CJ63" s="427"/>
      <c r="CK63" s="427"/>
      <c r="CL63" s="427"/>
      <c r="CM63" s="427"/>
    </row>
    <row r="64" spans="1:91" ht="21" customHeight="1">
      <c r="A64" s="739"/>
      <c r="B64" s="739"/>
      <c r="C64" s="739" t="s">
        <v>522</v>
      </c>
      <c r="D64" s="739"/>
      <c r="E64" s="739"/>
      <c r="F64" s="752" t="s">
        <v>529</v>
      </c>
      <c r="G64" s="753"/>
      <c r="H64" s="753"/>
      <c r="I64" s="753"/>
      <c r="J64" s="753"/>
      <c r="K64" s="753"/>
      <c r="L64" s="753"/>
      <c r="M64" s="753"/>
      <c r="N64" s="753"/>
      <c r="O64" s="754"/>
      <c r="P64" s="750" t="s">
        <v>528</v>
      </c>
      <c r="Q64" s="751"/>
      <c r="R64" s="751"/>
      <c r="S64" s="751"/>
      <c r="T64" s="751"/>
      <c r="U64" s="751"/>
      <c r="V64" s="751"/>
      <c r="W64" s="741">
        <v>0.828</v>
      </c>
      <c r="X64" s="742"/>
      <c r="Y64" s="742"/>
      <c r="Z64" s="743"/>
      <c r="AA64" s="744">
        <v>1</v>
      </c>
      <c r="AB64" s="744"/>
      <c r="AC64" s="744"/>
      <c r="AD64" s="744"/>
      <c r="AE64" s="744"/>
      <c r="AF64" s="744">
        <v>1</v>
      </c>
      <c r="AG64" s="744"/>
      <c r="AH64" s="744"/>
      <c r="AI64" s="744"/>
      <c r="AJ64" s="744"/>
      <c r="AK64" s="744">
        <v>1</v>
      </c>
      <c r="AL64" s="744"/>
      <c r="AM64" s="744"/>
      <c r="AN64" s="744"/>
      <c r="AO64" s="744"/>
      <c r="AQ64" s="428"/>
      <c r="AR64" s="428"/>
      <c r="AS64" s="427"/>
      <c r="AT64" s="427"/>
      <c r="AU64" s="427"/>
      <c r="AV64" s="427"/>
      <c r="AW64" s="427"/>
      <c r="AX64" s="427"/>
      <c r="AY64" s="427"/>
      <c r="AZ64" s="427"/>
      <c r="BA64" s="427"/>
      <c r="BB64" s="427"/>
      <c r="BC64" s="427"/>
      <c r="BD64" s="427"/>
      <c r="BE64" s="427"/>
      <c r="BF64" s="427"/>
      <c r="BG64" s="427"/>
      <c r="BH64" s="427"/>
      <c r="BI64" s="427"/>
      <c r="BJ64" s="427"/>
      <c r="BK64" s="427"/>
      <c r="BL64" s="422"/>
      <c r="BM64" s="422"/>
      <c r="BN64" s="426"/>
      <c r="BO64" s="422"/>
      <c r="BP64" s="422"/>
      <c r="BQ64" s="422"/>
      <c r="BR64" s="422"/>
      <c r="BS64" s="422"/>
      <c r="BT64" s="422"/>
      <c r="BU64" s="439"/>
      <c r="BV64" s="422"/>
      <c r="BW64" s="422"/>
      <c r="BX64" s="422"/>
      <c r="BY64" s="422"/>
      <c r="BZ64" s="422"/>
      <c r="CA64" s="422"/>
      <c r="CB64" s="426"/>
      <c r="CC64" s="422"/>
      <c r="CD64" s="422"/>
      <c r="CE64" s="422"/>
      <c r="CF64" s="422"/>
      <c r="CG64" s="422"/>
      <c r="CH64" s="426"/>
      <c r="CI64" s="422"/>
      <c r="CJ64" s="422"/>
      <c r="CK64" s="422"/>
      <c r="CL64" s="422"/>
      <c r="CM64" s="422"/>
    </row>
    <row r="65" spans="1:91" ht="21" customHeight="1">
      <c r="A65" s="739"/>
      <c r="B65" s="739"/>
      <c r="C65" s="750" t="s">
        <v>519</v>
      </c>
      <c r="D65" s="751"/>
      <c r="E65" s="751"/>
      <c r="F65" s="751"/>
      <c r="G65" s="751"/>
      <c r="H65" s="751"/>
      <c r="I65" s="751"/>
      <c r="J65" s="751"/>
      <c r="K65" s="751"/>
      <c r="L65" s="751"/>
      <c r="M65" s="751"/>
      <c r="N65" s="751"/>
      <c r="O65" s="755"/>
      <c r="P65" s="750" t="s">
        <v>518</v>
      </c>
      <c r="Q65" s="751"/>
      <c r="R65" s="751"/>
      <c r="S65" s="751"/>
      <c r="T65" s="751"/>
      <c r="U65" s="751"/>
      <c r="V65" s="751"/>
      <c r="W65" s="751"/>
      <c r="X65" s="751"/>
      <c r="Y65" s="751"/>
      <c r="Z65" s="751"/>
      <c r="AA65" s="745">
        <v>0.903</v>
      </c>
      <c r="AB65" s="745"/>
      <c r="AC65" s="745"/>
      <c r="AD65" s="745"/>
      <c r="AE65" s="745"/>
      <c r="AF65" s="745"/>
      <c r="AG65" s="745"/>
      <c r="AH65" s="745"/>
      <c r="AI65" s="745"/>
      <c r="AJ65" s="745"/>
      <c r="AK65" s="745"/>
      <c r="AL65" s="745"/>
      <c r="AM65" s="745"/>
      <c r="AN65" s="745"/>
      <c r="AO65" s="745"/>
      <c r="AQ65" s="428"/>
      <c r="AR65" s="428"/>
      <c r="AS65" s="422"/>
      <c r="AT65" s="422"/>
      <c r="AU65" s="427"/>
      <c r="AV65" s="427"/>
      <c r="AW65" s="427"/>
      <c r="AX65" s="427"/>
      <c r="AY65" s="427"/>
      <c r="AZ65" s="427"/>
      <c r="BA65" s="427"/>
      <c r="BB65" s="422"/>
      <c r="BC65" s="422"/>
      <c r="BD65" s="426"/>
      <c r="BE65" s="422"/>
      <c r="BF65" s="422"/>
      <c r="BG65" s="422"/>
      <c r="BH65" s="422"/>
      <c r="BI65" s="422"/>
      <c r="BJ65" s="422"/>
      <c r="BK65" s="422"/>
      <c r="BL65" s="422"/>
      <c r="BM65" s="422"/>
      <c r="BN65" s="426"/>
      <c r="BO65" s="422"/>
      <c r="BP65" s="422"/>
      <c r="BQ65" s="422"/>
      <c r="BR65" s="422"/>
      <c r="BS65" s="422"/>
      <c r="BT65" s="422"/>
      <c r="BU65" s="426"/>
      <c r="BV65" s="422"/>
      <c r="BW65" s="422"/>
      <c r="BX65" s="422"/>
      <c r="BY65" s="422"/>
      <c r="BZ65" s="422"/>
      <c r="CA65" s="422"/>
      <c r="CB65" s="426"/>
      <c r="CC65" s="422"/>
      <c r="CD65" s="422"/>
      <c r="CE65" s="422"/>
      <c r="CF65" s="422"/>
      <c r="CG65" s="422"/>
      <c r="CH65" s="426"/>
      <c r="CI65" s="422"/>
      <c r="CJ65" s="422"/>
      <c r="CK65" s="422"/>
      <c r="CL65" s="422"/>
      <c r="CM65" s="422"/>
    </row>
    <row r="66" spans="43:91" ht="21" customHeight="1">
      <c r="AQ66" s="428"/>
      <c r="AR66" s="428"/>
      <c r="AS66" s="427"/>
      <c r="AT66" s="427"/>
      <c r="AU66" s="427"/>
      <c r="AV66" s="427"/>
      <c r="AW66" s="427"/>
      <c r="AX66" s="427"/>
      <c r="AY66" s="427"/>
      <c r="AZ66" s="427"/>
      <c r="BA66" s="427"/>
      <c r="BB66" s="422"/>
      <c r="BC66" s="422"/>
      <c r="BD66" s="426"/>
      <c r="BE66" s="422"/>
      <c r="BF66" s="422"/>
      <c r="BG66" s="422"/>
      <c r="BH66" s="422"/>
      <c r="BI66" s="422"/>
      <c r="BJ66" s="422"/>
      <c r="BK66" s="422"/>
      <c r="BL66" s="422"/>
      <c r="BM66" s="422"/>
      <c r="BN66" s="426"/>
      <c r="BO66" s="422"/>
      <c r="BP66" s="422"/>
      <c r="BQ66" s="422"/>
      <c r="BR66" s="422"/>
      <c r="BS66" s="422"/>
      <c r="BT66" s="422"/>
      <c r="BU66" s="426"/>
      <c r="BV66" s="422"/>
      <c r="BW66" s="422"/>
      <c r="BX66" s="422"/>
      <c r="BY66" s="422"/>
      <c r="BZ66" s="422"/>
      <c r="CA66" s="422"/>
      <c r="CB66" s="426"/>
      <c r="CC66" s="422"/>
      <c r="CD66" s="422"/>
      <c r="CE66" s="422"/>
      <c r="CF66" s="422"/>
      <c r="CG66" s="422"/>
      <c r="CH66" s="426"/>
      <c r="CI66" s="422"/>
      <c r="CJ66" s="422"/>
      <c r="CK66" s="422"/>
      <c r="CL66" s="422"/>
      <c r="CM66" s="422"/>
    </row>
    <row r="67" spans="1:91" ht="21" customHeight="1">
      <c r="A67" s="813" t="s">
        <v>534</v>
      </c>
      <c r="B67" s="813"/>
      <c r="C67" s="813"/>
      <c r="D67" s="813"/>
      <c r="E67" s="813"/>
      <c r="F67" s="813"/>
      <c r="G67" s="813"/>
      <c r="H67" s="813"/>
      <c r="I67" s="813"/>
      <c r="J67" s="813"/>
      <c r="K67" s="813"/>
      <c r="L67" s="813"/>
      <c r="M67" s="813"/>
      <c r="N67" s="813"/>
      <c r="O67" s="813"/>
      <c r="P67" s="813"/>
      <c r="Q67" s="813"/>
      <c r="R67" s="813"/>
      <c r="S67" s="813"/>
      <c r="T67" s="813"/>
      <c r="U67" s="813"/>
      <c r="V67" s="813"/>
      <c r="W67" s="813"/>
      <c r="X67" s="813"/>
      <c r="Y67" s="813"/>
      <c r="Z67" s="813"/>
      <c r="AA67" s="813"/>
      <c r="AB67" s="813"/>
      <c r="AC67" s="813"/>
      <c r="AD67" s="813"/>
      <c r="AE67" s="813"/>
      <c r="AF67" s="813"/>
      <c r="AG67" s="813"/>
      <c r="AH67" s="813"/>
      <c r="AI67" s="813"/>
      <c r="AJ67" s="813"/>
      <c r="AK67" s="813"/>
      <c r="AL67" s="813"/>
      <c r="AM67" s="813"/>
      <c r="AN67" s="813"/>
      <c r="AO67" s="813"/>
      <c r="AQ67" s="428"/>
      <c r="AR67" s="428"/>
      <c r="AS67" s="427"/>
      <c r="AT67" s="427"/>
      <c r="AU67" s="427"/>
      <c r="AV67" s="427"/>
      <c r="AW67" s="427"/>
      <c r="AX67" s="427"/>
      <c r="AY67" s="427"/>
      <c r="AZ67" s="427"/>
      <c r="BA67" s="427"/>
      <c r="BB67" s="422"/>
      <c r="BC67" s="422"/>
      <c r="BD67" s="426"/>
      <c r="BE67" s="422"/>
      <c r="BF67" s="422"/>
      <c r="BG67" s="422"/>
      <c r="BH67" s="422"/>
      <c r="BI67" s="422"/>
      <c r="BJ67" s="422"/>
      <c r="BK67" s="422"/>
      <c r="BL67" s="422"/>
      <c r="BM67" s="422"/>
      <c r="BN67" s="426"/>
      <c r="BO67" s="422"/>
      <c r="BP67" s="422"/>
      <c r="BQ67" s="422"/>
      <c r="BR67" s="422"/>
      <c r="BS67" s="422"/>
      <c r="BT67" s="422"/>
      <c r="BU67" s="426"/>
      <c r="BV67" s="422"/>
      <c r="BW67" s="422"/>
      <c r="BX67" s="422"/>
      <c r="BY67" s="422"/>
      <c r="BZ67" s="422"/>
      <c r="CA67" s="422"/>
      <c r="CB67" s="426"/>
      <c r="CC67" s="422"/>
      <c r="CD67" s="422"/>
      <c r="CE67" s="422"/>
      <c r="CF67" s="422"/>
      <c r="CG67" s="422"/>
      <c r="CH67" s="426"/>
      <c r="CI67" s="422"/>
      <c r="CJ67" s="422"/>
      <c r="CK67" s="422"/>
      <c r="CL67" s="422"/>
      <c r="CM67" s="422"/>
    </row>
    <row r="68" spans="1:91" ht="21" customHeight="1">
      <c r="A68" s="739" t="s">
        <v>115</v>
      </c>
      <c r="B68" s="739"/>
      <c r="C68" s="750" t="s">
        <v>511</v>
      </c>
      <c r="D68" s="751"/>
      <c r="E68" s="751"/>
      <c r="F68" s="751"/>
      <c r="G68" s="751"/>
      <c r="H68" s="751"/>
      <c r="I68" s="751"/>
      <c r="J68" s="751"/>
      <c r="K68" s="751"/>
      <c r="L68" s="751"/>
      <c r="M68" s="751"/>
      <c r="N68" s="751"/>
      <c r="O68" s="755"/>
      <c r="P68" s="750" t="s">
        <v>533</v>
      </c>
      <c r="Q68" s="751"/>
      <c r="R68" s="751"/>
      <c r="S68" s="751"/>
      <c r="T68" s="751"/>
      <c r="U68" s="751"/>
      <c r="V68" s="751"/>
      <c r="W68" s="751"/>
      <c r="X68" s="751"/>
      <c r="Y68" s="751"/>
      <c r="Z68" s="751"/>
      <c r="AA68" s="739" t="s">
        <v>532</v>
      </c>
      <c r="AB68" s="739"/>
      <c r="AC68" s="739"/>
      <c r="AD68" s="739"/>
      <c r="AE68" s="739"/>
      <c r="AF68" s="739" t="s">
        <v>531</v>
      </c>
      <c r="AG68" s="739"/>
      <c r="AH68" s="739"/>
      <c r="AI68" s="739"/>
      <c r="AJ68" s="739"/>
      <c r="AK68" s="739" t="s">
        <v>530</v>
      </c>
      <c r="AL68" s="739"/>
      <c r="AM68" s="739"/>
      <c r="AN68" s="739"/>
      <c r="AO68" s="739"/>
      <c r="AQ68" s="428"/>
      <c r="AR68" s="428"/>
      <c r="AS68" s="427"/>
      <c r="AT68" s="427"/>
      <c r="AU68" s="427"/>
      <c r="AV68" s="427"/>
      <c r="AW68" s="427"/>
      <c r="AX68" s="427"/>
      <c r="AY68" s="427"/>
      <c r="AZ68" s="427"/>
      <c r="BA68" s="427"/>
      <c r="BB68" s="422"/>
      <c r="BC68" s="422"/>
      <c r="BD68" s="426"/>
      <c r="BE68" s="422"/>
      <c r="BF68" s="422"/>
      <c r="BG68" s="422"/>
      <c r="BH68" s="422"/>
      <c r="BI68" s="422"/>
      <c r="BJ68" s="422"/>
      <c r="BK68" s="422"/>
      <c r="BL68" s="422"/>
      <c r="BM68" s="422"/>
      <c r="BN68" s="426"/>
      <c r="BO68" s="422"/>
      <c r="BP68" s="422"/>
      <c r="BQ68" s="422"/>
      <c r="BR68" s="422"/>
      <c r="BS68" s="422"/>
      <c r="BT68" s="422"/>
      <c r="BU68" s="426"/>
      <c r="BV68" s="422"/>
      <c r="BW68" s="422"/>
      <c r="BX68" s="422"/>
      <c r="BY68" s="422"/>
      <c r="BZ68" s="422"/>
      <c r="CA68" s="422"/>
      <c r="CB68" s="426"/>
      <c r="CC68" s="422"/>
      <c r="CD68" s="422"/>
      <c r="CE68" s="422"/>
      <c r="CF68" s="422"/>
      <c r="CG68" s="422"/>
      <c r="CH68" s="426"/>
      <c r="CI68" s="422"/>
      <c r="CJ68" s="422"/>
      <c r="CK68" s="422"/>
      <c r="CL68" s="422"/>
      <c r="CM68" s="422"/>
    </row>
    <row r="69" spans="1:91" ht="21" customHeight="1">
      <c r="A69" s="739">
        <v>3</v>
      </c>
      <c r="B69" s="739"/>
      <c r="C69" s="746" t="s">
        <v>526</v>
      </c>
      <c r="D69" s="746"/>
      <c r="E69" s="746"/>
      <c r="F69" s="747" t="s">
        <v>524</v>
      </c>
      <c r="G69" s="748"/>
      <c r="H69" s="748"/>
      <c r="I69" s="748"/>
      <c r="J69" s="748"/>
      <c r="K69" s="748"/>
      <c r="L69" s="748"/>
      <c r="M69" s="748"/>
      <c r="N69" s="748"/>
      <c r="O69" s="749"/>
      <c r="P69" s="750" t="s">
        <v>523</v>
      </c>
      <c r="Q69" s="751"/>
      <c r="R69" s="751"/>
      <c r="S69" s="751"/>
      <c r="T69" s="751"/>
      <c r="U69" s="751"/>
      <c r="V69" s="751"/>
      <c r="W69" s="741"/>
      <c r="X69" s="742"/>
      <c r="Y69" s="742"/>
      <c r="Z69" s="743"/>
      <c r="AA69" s="740"/>
      <c r="AB69" s="740"/>
      <c r="AC69" s="740"/>
      <c r="AD69" s="740"/>
      <c r="AE69" s="740"/>
      <c r="AF69" s="740"/>
      <c r="AG69" s="740"/>
      <c r="AH69" s="740"/>
      <c r="AI69" s="740"/>
      <c r="AJ69" s="740"/>
      <c r="AK69" s="740"/>
      <c r="AL69" s="740"/>
      <c r="AM69" s="740"/>
      <c r="AN69" s="740"/>
      <c r="AO69" s="740"/>
      <c r="AQ69" s="428"/>
      <c r="AR69" s="428"/>
      <c r="AS69" s="427"/>
      <c r="AT69" s="427"/>
      <c r="AU69" s="427"/>
      <c r="AV69" s="427"/>
      <c r="AW69" s="427"/>
      <c r="AX69" s="427"/>
      <c r="AY69" s="427"/>
      <c r="AZ69" s="427"/>
      <c r="BA69" s="427"/>
      <c r="BB69" s="422"/>
      <c r="BC69" s="422"/>
      <c r="BD69" s="426"/>
      <c r="BE69" s="422"/>
      <c r="BF69" s="422"/>
      <c r="BG69" s="422"/>
      <c r="BH69" s="422"/>
      <c r="BI69" s="422"/>
      <c r="BJ69" s="422"/>
      <c r="BK69" s="422"/>
      <c r="BL69" s="422"/>
      <c r="BM69" s="422"/>
      <c r="BN69" s="426"/>
      <c r="BO69" s="422"/>
      <c r="BP69" s="422"/>
      <c r="BQ69" s="422"/>
      <c r="BR69" s="422"/>
      <c r="BS69" s="422"/>
      <c r="BT69" s="422"/>
      <c r="BU69" s="426"/>
      <c r="BV69" s="422"/>
      <c r="BW69" s="422"/>
      <c r="BX69" s="422"/>
      <c r="BY69" s="422"/>
      <c r="BZ69" s="422"/>
      <c r="CA69" s="422"/>
      <c r="CB69" s="426"/>
      <c r="CC69" s="422"/>
      <c r="CD69" s="422"/>
      <c r="CE69" s="422"/>
      <c r="CF69" s="422"/>
      <c r="CG69" s="422"/>
      <c r="CH69" s="426"/>
      <c r="CI69" s="422"/>
      <c r="CJ69" s="422"/>
      <c r="CK69" s="422"/>
      <c r="CL69" s="422"/>
      <c r="CM69" s="422"/>
    </row>
    <row r="70" spans="1:91" ht="21" customHeight="1">
      <c r="A70" s="739"/>
      <c r="B70" s="739"/>
      <c r="C70" s="739" t="s">
        <v>522</v>
      </c>
      <c r="D70" s="739"/>
      <c r="E70" s="739"/>
      <c r="F70" s="747" t="s">
        <v>529</v>
      </c>
      <c r="G70" s="748"/>
      <c r="H70" s="748"/>
      <c r="I70" s="748"/>
      <c r="J70" s="748"/>
      <c r="K70" s="748"/>
      <c r="L70" s="748"/>
      <c r="M70" s="748"/>
      <c r="N70" s="748"/>
      <c r="O70" s="749"/>
      <c r="P70" s="750" t="s">
        <v>528</v>
      </c>
      <c r="Q70" s="751"/>
      <c r="R70" s="751"/>
      <c r="S70" s="751"/>
      <c r="T70" s="751"/>
      <c r="U70" s="751"/>
      <c r="V70" s="751"/>
      <c r="W70" s="741"/>
      <c r="X70" s="742"/>
      <c r="Y70" s="742"/>
      <c r="Z70" s="743"/>
      <c r="AA70" s="740"/>
      <c r="AB70" s="740"/>
      <c r="AC70" s="740"/>
      <c r="AD70" s="740"/>
      <c r="AE70" s="740"/>
      <c r="AF70" s="740"/>
      <c r="AG70" s="740"/>
      <c r="AH70" s="740"/>
      <c r="AI70" s="740"/>
      <c r="AJ70" s="740"/>
      <c r="AK70" s="740"/>
      <c r="AL70" s="740"/>
      <c r="AM70" s="740"/>
      <c r="AN70" s="740"/>
      <c r="AO70" s="740"/>
      <c r="AQ70" s="428"/>
      <c r="AR70" s="428"/>
      <c r="AS70" s="427"/>
      <c r="AT70" s="427"/>
      <c r="AU70" s="427"/>
      <c r="AV70" s="427"/>
      <c r="AW70" s="427"/>
      <c r="AX70" s="427"/>
      <c r="AY70" s="427"/>
      <c r="AZ70" s="427"/>
      <c r="BA70" s="427"/>
      <c r="BB70" s="422"/>
      <c r="BC70" s="422"/>
      <c r="BD70" s="426"/>
      <c r="BE70" s="422"/>
      <c r="BF70" s="422"/>
      <c r="BG70" s="422"/>
      <c r="BH70" s="422"/>
      <c r="BI70" s="422"/>
      <c r="BJ70" s="422"/>
      <c r="BK70" s="422"/>
      <c r="BL70" s="422"/>
      <c r="BM70" s="422"/>
      <c r="BN70" s="426"/>
      <c r="BO70" s="422"/>
      <c r="BP70" s="422"/>
      <c r="BQ70" s="422"/>
      <c r="BR70" s="422"/>
      <c r="BS70" s="422"/>
      <c r="BT70" s="422"/>
      <c r="BU70" s="426"/>
      <c r="BV70" s="422"/>
      <c r="BW70" s="422"/>
      <c r="BX70" s="422"/>
      <c r="BY70" s="422"/>
      <c r="BZ70" s="422"/>
      <c r="CA70" s="422"/>
      <c r="CB70" s="429"/>
      <c r="CC70" s="422"/>
      <c r="CD70" s="422"/>
      <c r="CE70" s="422"/>
      <c r="CF70" s="422"/>
      <c r="CG70" s="422"/>
      <c r="CH70" s="426"/>
      <c r="CI70" s="422"/>
      <c r="CJ70" s="422"/>
      <c r="CK70" s="422"/>
      <c r="CL70" s="422"/>
      <c r="CM70" s="422"/>
    </row>
    <row r="71" spans="1:91" ht="21" customHeight="1">
      <c r="A71" s="739"/>
      <c r="B71" s="739"/>
      <c r="C71" s="750" t="s">
        <v>519</v>
      </c>
      <c r="D71" s="751"/>
      <c r="E71" s="751"/>
      <c r="F71" s="751"/>
      <c r="G71" s="751"/>
      <c r="H71" s="751"/>
      <c r="I71" s="751"/>
      <c r="J71" s="751"/>
      <c r="K71" s="751"/>
      <c r="L71" s="751"/>
      <c r="M71" s="751"/>
      <c r="N71" s="751"/>
      <c r="O71" s="755"/>
      <c r="P71" s="750" t="s">
        <v>518</v>
      </c>
      <c r="Q71" s="751"/>
      <c r="R71" s="751"/>
      <c r="S71" s="751"/>
      <c r="T71" s="751"/>
      <c r="U71" s="751"/>
      <c r="V71" s="751"/>
      <c r="W71" s="751"/>
      <c r="X71" s="751"/>
      <c r="Y71" s="751"/>
      <c r="Z71" s="751"/>
      <c r="AA71" s="745">
        <v>0.903</v>
      </c>
      <c r="AB71" s="745"/>
      <c r="AC71" s="745"/>
      <c r="AD71" s="745"/>
      <c r="AE71" s="745"/>
      <c r="AF71" s="745"/>
      <c r="AG71" s="745"/>
      <c r="AH71" s="745"/>
      <c r="AI71" s="745"/>
      <c r="AJ71" s="745"/>
      <c r="AK71" s="745"/>
      <c r="AL71" s="745"/>
      <c r="AM71" s="745"/>
      <c r="AN71" s="745"/>
      <c r="AO71" s="745"/>
      <c r="AQ71" s="428"/>
      <c r="AR71" s="428"/>
      <c r="AS71" s="427"/>
      <c r="AT71" s="424"/>
      <c r="AU71" s="427"/>
      <c r="AV71" s="427"/>
      <c r="AW71" s="427"/>
      <c r="AX71" s="427"/>
      <c r="AY71" s="427"/>
      <c r="AZ71" s="427"/>
      <c r="BA71" s="427"/>
      <c r="BB71" s="422"/>
      <c r="BC71" s="422"/>
      <c r="BD71" s="426"/>
      <c r="BE71" s="422"/>
      <c r="BF71" s="422"/>
      <c r="BG71" s="422"/>
      <c r="BH71" s="422"/>
      <c r="BI71" s="422"/>
      <c r="BJ71" s="422"/>
      <c r="BK71" s="422"/>
      <c r="BL71" s="422"/>
      <c r="BM71" s="422"/>
      <c r="BN71" s="426"/>
      <c r="BO71" s="422"/>
      <c r="BP71" s="422"/>
      <c r="BQ71" s="422"/>
      <c r="BR71" s="422"/>
      <c r="BS71" s="422"/>
      <c r="BT71" s="422"/>
      <c r="BU71" s="426"/>
      <c r="BV71" s="422"/>
      <c r="BW71" s="422"/>
      <c r="BX71" s="422"/>
      <c r="BY71" s="422"/>
      <c r="BZ71" s="422"/>
      <c r="CA71" s="422"/>
      <c r="CB71" s="429"/>
      <c r="CC71" s="422"/>
      <c r="CD71" s="422"/>
      <c r="CE71" s="422"/>
      <c r="CF71" s="422"/>
      <c r="CG71" s="422"/>
      <c r="CH71" s="427"/>
      <c r="CI71" s="422"/>
      <c r="CJ71" s="422"/>
      <c r="CK71" s="422"/>
      <c r="CL71" s="422"/>
      <c r="CM71" s="422"/>
    </row>
    <row r="72" spans="1:91" ht="21" customHeight="1">
      <c r="A72" s="739">
        <v>2</v>
      </c>
      <c r="B72" s="739"/>
      <c r="C72" s="746" t="s">
        <v>526</v>
      </c>
      <c r="D72" s="746"/>
      <c r="E72" s="746"/>
      <c r="F72" s="747" t="s">
        <v>524</v>
      </c>
      <c r="G72" s="748"/>
      <c r="H72" s="748"/>
      <c r="I72" s="748"/>
      <c r="J72" s="748"/>
      <c r="K72" s="748"/>
      <c r="L72" s="748"/>
      <c r="M72" s="748"/>
      <c r="N72" s="748"/>
      <c r="O72" s="749"/>
      <c r="P72" s="750" t="s">
        <v>523</v>
      </c>
      <c r="Q72" s="751"/>
      <c r="R72" s="751"/>
      <c r="S72" s="751"/>
      <c r="T72" s="751"/>
      <c r="U72" s="751"/>
      <c r="V72" s="751"/>
      <c r="W72" s="741">
        <v>0.007</v>
      </c>
      <c r="X72" s="742"/>
      <c r="Y72" s="742"/>
      <c r="Z72" s="743"/>
      <c r="AA72" s="744">
        <v>1</v>
      </c>
      <c r="AB72" s="744"/>
      <c r="AC72" s="744"/>
      <c r="AD72" s="744"/>
      <c r="AE72" s="744"/>
      <c r="AF72" s="744">
        <v>1</v>
      </c>
      <c r="AG72" s="744"/>
      <c r="AH72" s="744"/>
      <c r="AI72" s="744"/>
      <c r="AJ72" s="744"/>
      <c r="AK72" s="744">
        <v>1</v>
      </c>
      <c r="AL72" s="744"/>
      <c r="AM72" s="744"/>
      <c r="AN72" s="744"/>
      <c r="AO72" s="744"/>
      <c r="AQ72" s="428"/>
      <c r="AR72" s="428"/>
      <c r="AS72" s="426"/>
      <c r="AT72" s="426"/>
      <c r="AU72" s="427"/>
      <c r="AV72" s="427"/>
      <c r="AW72" s="427"/>
      <c r="AX72" s="427"/>
      <c r="AY72" s="427"/>
      <c r="AZ72" s="427"/>
      <c r="BA72" s="427"/>
      <c r="BB72" s="422"/>
      <c r="BC72" s="422"/>
      <c r="BD72" s="426"/>
      <c r="BE72" s="422"/>
      <c r="BF72" s="422"/>
      <c r="BG72" s="422"/>
      <c r="BH72" s="422"/>
      <c r="BI72" s="422"/>
      <c r="BJ72" s="422"/>
      <c r="BK72" s="422"/>
      <c r="BL72" s="422"/>
      <c r="BM72" s="422"/>
      <c r="BN72" s="426"/>
      <c r="BO72" s="422"/>
      <c r="BP72" s="422"/>
      <c r="BQ72" s="422"/>
      <c r="BR72" s="422"/>
      <c r="BS72" s="422"/>
      <c r="BT72" s="422"/>
      <c r="BU72" s="426"/>
      <c r="BV72" s="422"/>
      <c r="BW72" s="422"/>
      <c r="BX72" s="422"/>
      <c r="BY72" s="422"/>
      <c r="BZ72" s="422"/>
      <c r="CA72" s="422"/>
      <c r="CB72" s="426"/>
      <c r="CC72" s="422"/>
      <c r="CD72" s="422"/>
      <c r="CE72" s="422"/>
      <c r="CF72" s="422"/>
      <c r="CG72" s="422"/>
      <c r="CH72" s="427"/>
      <c r="CI72" s="422"/>
      <c r="CJ72" s="422"/>
      <c r="CK72" s="422"/>
      <c r="CL72" s="422"/>
      <c r="CM72" s="422"/>
    </row>
    <row r="73" spans="1:91" ht="21" customHeight="1">
      <c r="A73" s="739"/>
      <c r="B73" s="739"/>
      <c r="C73" s="739" t="s">
        <v>522</v>
      </c>
      <c r="D73" s="739"/>
      <c r="E73" s="739"/>
      <c r="F73" s="747" t="s">
        <v>521</v>
      </c>
      <c r="G73" s="748"/>
      <c r="H73" s="748"/>
      <c r="I73" s="748"/>
      <c r="J73" s="748"/>
      <c r="K73" s="748"/>
      <c r="L73" s="748"/>
      <c r="M73" s="748"/>
      <c r="N73" s="748"/>
      <c r="O73" s="749"/>
      <c r="P73" s="750" t="s">
        <v>527</v>
      </c>
      <c r="Q73" s="751"/>
      <c r="R73" s="751"/>
      <c r="S73" s="751"/>
      <c r="T73" s="751"/>
      <c r="U73" s="751"/>
      <c r="V73" s="751"/>
      <c r="W73" s="741">
        <v>0.844</v>
      </c>
      <c r="X73" s="742"/>
      <c r="Y73" s="742"/>
      <c r="Z73" s="743"/>
      <c r="AA73" s="744">
        <v>1</v>
      </c>
      <c r="AB73" s="744"/>
      <c r="AC73" s="744"/>
      <c r="AD73" s="744"/>
      <c r="AE73" s="744"/>
      <c r="AF73" s="744">
        <v>1</v>
      </c>
      <c r="AG73" s="744"/>
      <c r="AH73" s="744"/>
      <c r="AI73" s="744"/>
      <c r="AJ73" s="744"/>
      <c r="AK73" s="744">
        <v>1</v>
      </c>
      <c r="AL73" s="744"/>
      <c r="AM73" s="744"/>
      <c r="AN73" s="744"/>
      <c r="AO73" s="744"/>
      <c r="AQ73" s="428"/>
      <c r="AR73" s="428"/>
      <c r="AS73" s="427"/>
      <c r="AT73" s="427"/>
      <c r="AU73" s="427"/>
      <c r="AV73" s="427"/>
      <c r="AW73" s="427"/>
      <c r="AX73" s="427"/>
      <c r="AY73" s="427"/>
      <c r="AZ73" s="427"/>
      <c r="BA73" s="427"/>
      <c r="BB73" s="422"/>
      <c r="BC73" s="422"/>
      <c r="BD73" s="426"/>
      <c r="BE73" s="422"/>
      <c r="BF73" s="422"/>
      <c r="BG73" s="422"/>
      <c r="BH73" s="422"/>
      <c r="BI73" s="422"/>
      <c r="BJ73" s="422"/>
      <c r="BK73" s="422"/>
      <c r="BL73" s="422"/>
      <c r="BM73" s="422"/>
      <c r="BN73" s="426"/>
      <c r="BO73" s="422"/>
      <c r="BP73" s="422"/>
      <c r="BQ73" s="422"/>
      <c r="BR73" s="422"/>
      <c r="BS73" s="422"/>
      <c r="BT73" s="422"/>
      <c r="BU73" s="426"/>
      <c r="BV73" s="422"/>
      <c r="BW73" s="422"/>
      <c r="BX73" s="422"/>
      <c r="BY73" s="422"/>
      <c r="BZ73" s="422"/>
      <c r="CA73" s="422"/>
      <c r="CB73" s="426"/>
      <c r="CC73" s="422"/>
      <c r="CD73" s="422"/>
      <c r="CE73" s="422"/>
      <c r="CF73" s="422"/>
      <c r="CG73" s="422"/>
      <c r="CH73" s="426"/>
      <c r="CI73" s="422"/>
      <c r="CJ73" s="422"/>
      <c r="CK73" s="422"/>
      <c r="CL73" s="422"/>
      <c r="CM73" s="422"/>
    </row>
    <row r="74" spans="1:91" ht="21" customHeight="1">
      <c r="A74" s="739"/>
      <c r="B74" s="739"/>
      <c r="C74" s="750" t="s">
        <v>519</v>
      </c>
      <c r="D74" s="751"/>
      <c r="E74" s="751"/>
      <c r="F74" s="751"/>
      <c r="G74" s="751"/>
      <c r="H74" s="751"/>
      <c r="I74" s="751"/>
      <c r="J74" s="751"/>
      <c r="K74" s="751"/>
      <c r="L74" s="751"/>
      <c r="M74" s="751"/>
      <c r="N74" s="751"/>
      <c r="O74" s="755"/>
      <c r="P74" s="750" t="s">
        <v>518</v>
      </c>
      <c r="Q74" s="751"/>
      <c r="R74" s="751"/>
      <c r="S74" s="751"/>
      <c r="T74" s="751"/>
      <c r="U74" s="751"/>
      <c r="V74" s="751"/>
      <c r="W74" s="751"/>
      <c r="X74" s="751"/>
      <c r="Y74" s="751"/>
      <c r="Z74" s="751"/>
      <c r="AA74" s="745">
        <v>0.905</v>
      </c>
      <c r="AB74" s="745"/>
      <c r="AC74" s="745"/>
      <c r="AD74" s="745"/>
      <c r="AE74" s="745"/>
      <c r="AF74" s="745"/>
      <c r="AG74" s="745"/>
      <c r="AH74" s="745"/>
      <c r="AI74" s="745"/>
      <c r="AJ74" s="745"/>
      <c r="AK74" s="745"/>
      <c r="AL74" s="745"/>
      <c r="AM74" s="745"/>
      <c r="AN74" s="745"/>
      <c r="AO74" s="745"/>
      <c r="AQ74" s="428"/>
      <c r="AR74" s="428"/>
      <c r="AS74" s="427"/>
      <c r="AT74" s="427"/>
      <c r="AU74" s="426"/>
      <c r="AV74" s="426"/>
      <c r="AW74" s="426"/>
      <c r="AX74" s="426"/>
      <c r="AY74" s="426"/>
      <c r="AZ74" s="426"/>
      <c r="BA74" s="426"/>
      <c r="BB74" s="422"/>
      <c r="BC74" s="422"/>
      <c r="BD74" s="426"/>
      <c r="BE74" s="422"/>
      <c r="BF74" s="422"/>
      <c r="BG74" s="422"/>
      <c r="BH74" s="422"/>
      <c r="BI74" s="422"/>
      <c r="BJ74" s="422"/>
      <c r="BK74" s="422"/>
      <c r="BL74" s="422"/>
      <c r="BM74" s="422"/>
      <c r="BN74" s="426"/>
      <c r="BO74" s="422"/>
      <c r="BP74" s="422"/>
      <c r="BQ74" s="422"/>
      <c r="BR74" s="422"/>
      <c r="BS74" s="422"/>
      <c r="BT74" s="422"/>
      <c r="BU74" s="426"/>
      <c r="BV74" s="422"/>
      <c r="BW74" s="422"/>
      <c r="BX74" s="422"/>
      <c r="BY74" s="422"/>
      <c r="BZ74" s="422"/>
      <c r="CA74" s="422"/>
      <c r="CB74" s="426"/>
      <c r="CC74" s="422"/>
      <c r="CD74" s="422"/>
      <c r="CE74" s="422"/>
      <c r="CF74" s="422"/>
      <c r="CG74" s="422"/>
      <c r="CH74" s="427"/>
      <c r="CI74" s="422"/>
      <c r="CJ74" s="422"/>
      <c r="CK74" s="422"/>
      <c r="CL74" s="422"/>
      <c r="CM74" s="422"/>
    </row>
    <row r="75" spans="1:91" ht="21" customHeight="1">
      <c r="A75" s="739">
        <v>1</v>
      </c>
      <c r="B75" s="739"/>
      <c r="C75" s="746" t="s">
        <v>526</v>
      </c>
      <c r="D75" s="746"/>
      <c r="E75" s="746"/>
      <c r="F75" s="747" t="s">
        <v>525</v>
      </c>
      <c r="G75" s="748"/>
      <c r="H75" s="748"/>
      <c r="I75" s="748"/>
      <c r="J75" s="748"/>
      <c r="K75" s="748"/>
      <c r="L75" s="748"/>
      <c r="M75" s="748"/>
      <c r="N75" s="748"/>
      <c r="O75" s="749"/>
      <c r="P75" s="750" t="s">
        <v>523</v>
      </c>
      <c r="Q75" s="751"/>
      <c r="R75" s="751"/>
      <c r="S75" s="751"/>
      <c r="T75" s="751"/>
      <c r="U75" s="751"/>
      <c r="V75" s="751"/>
      <c r="W75" s="741">
        <v>0.008</v>
      </c>
      <c r="X75" s="742"/>
      <c r="Y75" s="742"/>
      <c r="Z75" s="743"/>
      <c r="AA75" s="744">
        <v>1</v>
      </c>
      <c r="AB75" s="744"/>
      <c r="AC75" s="744"/>
      <c r="AD75" s="744"/>
      <c r="AE75" s="744"/>
      <c r="AF75" s="744">
        <v>1</v>
      </c>
      <c r="AG75" s="744"/>
      <c r="AH75" s="744"/>
      <c r="AI75" s="744"/>
      <c r="AJ75" s="744"/>
      <c r="AK75" s="744">
        <v>1</v>
      </c>
      <c r="AL75" s="744"/>
      <c r="AM75" s="744"/>
      <c r="AN75" s="744"/>
      <c r="AO75" s="744"/>
      <c r="AQ75" s="428"/>
      <c r="AR75" s="428"/>
      <c r="AS75" s="427"/>
      <c r="AT75" s="427"/>
      <c r="AU75" s="427"/>
      <c r="AV75" s="427"/>
      <c r="AW75" s="427"/>
      <c r="AX75" s="427"/>
      <c r="AY75" s="427"/>
      <c r="AZ75" s="427"/>
      <c r="BA75" s="427"/>
      <c r="BB75" s="422"/>
      <c r="BC75" s="422"/>
      <c r="BD75" s="426"/>
      <c r="BE75" s="422"/>
      <c r="BF75" s="422"/>
      <c r="BG75" s="422"/>
      <c r="BH75" s="422"/>
      <c r="BI75" s="422"/>
      <c r="BJ75" s="422"/>
      <c r="BK75" s="422"/>
      <c r="BL75" s="422"/>
      <c r="BM75" s="422"/>
      <c r="BN75" s="426"/>
      <c r="BO75" s="422"/>
      <c r="BP75" s="422"/>
      <c r="BQ75" s="422"/>
      <c r="BR75" s="422"/>
      <c r="BS75" s="422"/>
      <c r="BT75" s="422"/>
      <c r="BU75" s="426"/>
      <c r="BV75" s="422"/>
      <c r="BW75" s="422"/>
      <c r="BX75" s="422"/>
      <c r="BY75" s="422"/>
      <c r="BZ75" s="422"/>
      <c r="CA75" s="422"/>
      <c r="CB75" s="426"/>
      <c r="CC75" s="422"/>
      <c r="CD75" s="422"/>
      <c r="CE75" s="422"/>
      <c r="CF75" s="422"/>
      <c r="CG75" s="422"/>
      <c r="CH75" s="424"/>
      <c r="CI75" s="422"/>
      <c r="CJ75" s="422"/>
      <c r="CK75" s="422"/>
      <c r="CL75" s="422"/>
      <c r="CM75" s="422"/>
    </row>
    <row r="76" spans="1:91" ht="21" customHeight="1">
      <c r="A76" s="739"/>
      <c r="B76" s="739"/>
      <c r="C76" s="739" t="s">
        <v>522</v>
      </c>
      <c r="D76" s="739"/>
      <c r="E76" s="739"/>
      <c r="F76" s="752" t="s">
        <v>521</v>
      </c>
      <c r="G76" s="753"/>
      <c r="H76" s="753"/>
      <c r="I76" s="753"/>
      <c r="J76" s="753"/>
      <c r="K76" s="753"/>
      <c r="L76" s="753"/>
      <c r="M76" s="753"/>
      <c r="N76" s="753"/>
      <c r="O76" s="754"/>
      <c r="P76" s="750" t="s">
        <v>520</v>
      </c>
      <c r="Q76" s="751"/>
      <c r="R76" s="751"/>
      <c r="S76" s="751"/>
      <c r="T76" s="751"/>
      <c r="U76" s="751"/>
      <c r="V76" s="751"/>
      <c r="W76" s="741">
        <v>1.186</v>
      </c>
      <c r="X76" s="742"/>
      <c r="Y76" s="742"/>
      <c r="Z76" s="743"/>
      <c r="AA76" s="744">
        <v>1</v>
      </c>
      <c r="AB76" s="744"/>
      <c r="AC76" s="744"/>
      <c r="AD76" s="744"/>
      <c r="AE76" s="744"/>
      <c r="AF76" s="744">
        <v>1</v>
      </c>
      <c r="AG76" s="744"/>
      <c r="AH76" s="744"/>
      <c r="AI76" s="744"/>
      <c r="AJ76" s="744"/>
      <c r="AK76" s="744">
        <v>1</v>
      </c>
      <c r="AL76" s="744"/>
      <c r="AM76" s="744"/>
      <c r="AN76" s="744"/>
      <c r="AO76" s="744"/>
      <c r="AQ76" s="424"/>
      <c r="AR76" s="424"/>
      <c r="AS76" s="424"/>
      <c r="AT76" s="424"/>
      <c r="AU76" s="424"/>
      <c r="AV76" s="424"/>
      <c r="AW76" s="424"/>
      <c r="AX76" s="424"/>
      <c r="AY76" s="424"/>
      <c r="AZ76" s="424"/>
      <c r="BA76" s="424"/>
      <c r="BB76" s="422"/>
      <c r="BC76" s="422"/>
      <c r="BD76" s="422"/>
      <c r="BE76" s="422"/>
      <c r="BF76" s="422"/>
      <c r="BG76" s="422"/>
      <c r="BH76" s="422"/>
      <c r="BI76" s="422"/>
      <c r="BJ76" s="422"/>
      <c r="BK76" s="422"/>
      <c r="BL76" s="422"/>
      <c r="BM76" s="422"/>
      <c r="BN76" s="422"/>
      <c r="BO76" s="422"/>
      <c r="BP76" s="422"/>
      <c r="BQ76" s="422"/>
      <c r="BR76" s="422"/>
      <c r="BS76" s="422"/>
      <c r="BT76" s="422"/>
      <c r="BU76" s="422"/>
      <c r="BV76" s="422"/>
      <c r="BW76" s="422"/>
      <c r="BX76" s="422"/>
      <c r="BY76" s="422"/>
      <c r="BZ76" s="422"/>
      <c r="CA76" s="422"/>
      <c r="CB76" s="422"/>
      <c r="CC76" s="422"/>
      <c r="CD76" s="422"/>
      <c r="CE76" s="422"/>
      <c r="CF76" s="422"/>
      <c r="CG76" s="422"/>
      <c r="CH76" s="422"/>
      <c r="CI76" s="422"/>
      <c r="CJ76" s="422"/>
      <c r="CK76" s="422"/>
      <c r="CL76" s="422"/>
      <c r="CM76" s="422"/>
    </row>
    <row r="77" spans="1:91" ht="21" customHeight="1">
      <c r="A77" s="739"/>
      <c r="B77" s="739"/>
      <c r="C77" s="750" t="s">
        <v>519</v>
      </c>
      <c r="D77" s="751"/>
      <c r="E77" s="751"/>
      <c r="F77" s="751"/>
      <c r="G77" s="751"/>
      <c r="H77" s="751"/>
      <c r="I77" s="751"/>
      <c r="J77" s="751"/>
      <c r="K77" s="751"/>
      <c r="L77" s="751"/>
      <c r="M77" s="751"/>
      <c r="N77" s="751"/>
      <c r="O77" s="755"/>
      <c r="P77" s="750" t="s">
        <v>518</v>
      </c>
      <c r="Q77" s="751"/>
      <c r="R77" s="751"/>
      <c r="S77" s="751"/>
      <c r="T77" s="751"/>
      <c r="U77" s="751"/>
      <c r="V77" s="751"/>
      <c r="W77" s="751"/>
      <c r="X77" s="751"/>
      <c r="Y77" s="751"/>
      <c r="Z77" s="751"/>
      <c r="AA77" s="745">
        <v>0.903</v>
      </c>
      <c r="AB77" s="745"/>
      <c r="AC77" s="745"/>
      <c r="AD77" s="745"/>
      <c r="AE77" s="745"/>
      <c r="AF77" s="745"/>
      <c r="AG77" s="745"/>
      <c r="AH77" s="745"/>
      <c r="AI77" s="745"/>
      <c r="AJ77" s="745"/>
      <c r="AK77" s="745"/>
      <c r="AL77" s="745"/>
      <c r="AM77" s="745"/>
      <c r="AN77" s="745"/>
      <c r="AO77" s="745"/>
      <c r="AQ77" s="422"/>
      <c r="AR77" s="422"/>
      <c r="AS77" s="422"/>
      <c r="AT77" s="422"/>
      <c r="AU77" s="422"/>
      <c r="AV77" s="422"/>
      <c r="AW77" s="422"/>
      <c r="AX77" s="422"/>
      <c r="AY77" s="422"/>
      <c r="AZ77" s="422"/>
      <c r="BA77" s="422"/>
      <c r="BB77" s="422"/>
      <c r="BC77" s="422"/>
      <c r="BD77" s="422"/>
      <c r="BE77" s="422"/>
      <c r="BF77" s="422"/>
      <c r="BG77" s="422"/>
      <c r="BH77" s="422"/>
      <c r="BI77" s="422"/>
      <c r="BJ77" s="422"/>
      <c r="BK77" s="422"/>
      <c r="BL77" s="422"/>
      <c r="BM77" s="422"/>
      <c r="BN77" s="422"/>
      <c r="BO77" s="422"/>
      <c r="BP77" s="422"/>
      <c r="BQ77" s="422"/>
      <c r="BR77" s="422"/>
      <c r="BS77" s="422"/>
      <c r="BT77" s="422"/>
      <c r="BU77" s="422"/>
      <c r="BV77" s="422"/>
      <c r="BW77" s="422"/>
      <c r="BX77" s="422"/>
      <c r="BY77" s="422"/>
      <c r="BZ77" s="422"/>
      <c r="CA77" s="422"/>
      <c r="CB77" s="422"/>
      <c r="CC77" s="422"/>
      <c r="CD77" s="422"/>
      <c r="CE77" s="422"/>
      <c r="CF77" s="422"/>
      <c r="CG77" s="422"/>
      <c r="CH77" s="422"/>
      <c r="CI77" s="422"/>
      <c r="CJ77" s="422"/>
      <c r="CK77" s="422"/>
      <c r="CL77" s="422"/>
      <c r="CM77" s="422"/>
    </row>
    <row r="78" ht="21" customHeight="1"/>
    <row r="79" ht="17.25" customHeight="1">
      <c r="BU79" s="411"/>
    </row>
    <row r="80" ht="17.25" customHeight="1">
      <c r="BI80" s="417"/>
    </row>
    <row r="81" ht="17.25" customHeight="1">
      <c r="BI81" s="417"/>
    </row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20.25" customHeight="1">
      <c r="L90" s="412"/>
    </row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</sheetData>
  <sheetProtection/>
  <mergeCells count="247">
    <mergeCell ref="U18:V18"/>
    <mergeCell ref="X18:Y18"/>
    <mergeCell ref="AM14:AO16"/>
    <mergeCell ref="D17:L18"/>
    <mergeCell ref="A17:B18"/>
    <mergeCell ref="U15:V15"/>
    <mergeCell ref="AG14:AI16"/>
    <mergeCell ref="D14:L16"/>
    <mergeCell ref="A14:B16"/>
    <mergeCell ref="AJ14:AL16"/>
    <mergeCell ref="M17:N17"/>
    <mergeCell ref="O17:P17"/>
    <mergeCell ref="O18:P18"/>
    <mergeCell ref="R18:S18"/>
    <mergeCell ref="AA77:AO77"/>
    <mergeCell ref="AM5:AO5"/>
    <mergeCell ref="AJ5:AL5"/>
    <mergeCell ref="AG5:AI5"/>
    <mergeCell ref="AG19:AI20"/>
    <mergeCell ref="AJ19:AL20"/>
    <mergeCell ref="AM19:AO20"/>
    <mergeCell ref="AG21:AI22"/>
    <mergeCell ref="AM6:AO13"/>
    <mergeCell ref="AG6:AI13"/>
    <mergeCell ref="U11:V11"/>
    <mergeCell ref="A6:B13"/>
    <mergeCell ref="M14:N14"/>
    <mergeCell ref="C6:C13"/>
    <mergeCell ref="C14:C16"/>
    <mergeCell ref="D6:L13"/>
    <mergeCell ref="U13:V13"/>
    <mergeCell ref="F58:O58"/>
    <mergeCell ref="F63:O63"/>
    <mergeCell ref="F61:O61"/>
    <mergeCell ref="C62:O62"/>
    <mergeCell ref="A19:B20"/>
    <mergeCell ref="D19:L20"/>
    <mergeCell ref="D21:L22"/>
    <mergeCell ref="C21:C22"/>
    <mergeCell ref="C23:C24"/>
    <mergeCell ref="A21:B22"/>
    <mergeCell ref="D23:L24"/>
    <mergeCell ref="M21:AF22"/>
    <mergeCell ref="M23:AF24"/>
    <mergeCell ref="F57:O57"/>
    <mergeCell ref="A29:B30"/>
    <mergeCell ref="D25:L28"/>
    <mergeCell ref="C25:C28"/>
    <mergeCell ref="C29:C30"/>
    <mergeCell ref="M34:N34"/>
    <mergeCell ref="A3:AL3"/>
    <mergeCell ref="AG17:AI18"/>
    <mergeCell ref="AJ17:AL18"/>
    <mergeCell ref="O13:P13"/>
    <mergeCell ref="R13:S13"/>
    <mergeCell ref="X13:Y13"/>
    <mergeCell ref="O15:P15"/>
    <mergeCell ref="A5:L5"/>
    <mergeCell ref="AJ6:AL13"/>
    <mergeCell ref="U12:W12"/>
    <mergeCell ref="A67:AO67"/>
    <mergeCell ref="AG35:AI36"/>
    <mergeCell ref="AJ35:AL36"/>
    <mergeCell ref="AM35:AO36"/>
    <mergeCell ref="A41:B42"/>
    <mergeCell ref="AG41:AO42"/>
    <mergeCell ref="A35:B36"/>
    <mergeCell ref="D35:L36"/>
    <mergeCell ref="C56:O56"/>
    <mergeCell ref="A55:AO55"/>
    <mergeCell ref="AJ23:AL24"/>
    <mergeCell ref="M25:AF28"/>
    <mergeCell ref="M31:AC31"/>
    <mergeCell ref="A56:B56"/>
    <mergeCell ref="P56:Z56"/>
    <mergeCell ref="D29:L30"/>
    <mergeCell ref="AA56:AE56"/>
    <mergeCell ref="D37:L40"/>
    <mergeCell ref="D31:L34"/>
    <mergeCell ref="A23:B24"/>
    <mergeCell ref="AM23:AO24"/>
    <mergeCell ref="O14:P14"/>
    <mergeCell ref="S14:T14"/>
    <mergeCell ref="U14:V14"/>
    <mergeCell ref="AM17:AO18"/>
    <mergeCell ref="AJ21:AL22"/>
    <mergeCell ref="AM21:AO22"/>
    <mergeCell ref="M19:Q20"/>
    <mergeCell ref="R15:S15"/>
    <mergeCell ref="AG23:AI24"/>
    <mergeCell ref="P34:Q34"/>
    <mergeCell ref="A25:B28"/>
    <mergeCell ref="A31:B34"/>
    <mergeCell ref="C31:C34"/>
    <mergeCell ref="R33:S33"/>
    <mergeCell ref="U33:V33"/>
    <mergeCell ref="M32:O32"/>
    <mergeCell ref="R34:V34"/>
    <mergeCell ref="O33:P33"/>
    <mergeCell ref="P32:Q32"/>
    <mergeCell ref="T32:V32"/>
    <mergeCell ref="C17:C18"/>
    <mergeCell ref="M29:AF30"/>
    <mergeCell ref="C19:C20"/>
    <mergeCell ref="W32:X32"/>
    <mergeCell ref="X33:Y33"/>
    <mergeCell ref="R19:AF19"/>
    <mergeCell ref="R20:AF20"/>
    <mergeCell ref="S17:T17"/>
    <mergeCell ref="U17:V17"/>
    <mergeCell ref="AM31:AO34"/>
    <mergeCell ref="AJ31:AL34"/>
    <mergeCell ref="AG25:AI28"/>
    <mergeCell ref="AJ25:AL28"/>
    <mergeCell ref="AM25:AO28"/>
    <mergeCell ref="AG29:AI30"/>
    <mergeCell ref="AJ29:AL30"/>
    <mergeCell ref="AM29:AO30"/>
    <mergeCell ref="A1:B1"/>
    <mergeCell ref="M5:AF5"/>
    <mergeCell ref="AG37:AI40"/>
    <mergeCell ref="AJ37:AL40"/>
    <mergeCell ref="P7:P8"/>
    <mergeCell ref="O11:P11"/>
    <mergeCell ref="O12:P12"/>
    <mergeCell ref="R11:S11"/>
    <mergeCell ref="R12:S12"/>
    <mergeCell ref="AG31:AI34"/>
    <mergeCell ref="C35:C36"/>
    <mergeCell ref="C37:C40"/>
    <mergeCell ref="C41:C42"/>
    <mergeCell ref="AM37:AO40"/>
    <mergeCell ref="M35:AF36"/>
    <mergeCell ref="M37:AF40"/>
    <mergeCell ref="D41:AF42"/>
    <mergeCell ref="S53:AC53"/>
    <mergeCell ref="A37:B40"/>
    <mergeCell ref="W57:Z57"/>
    <mergeCell ref="W58:Z58"/>
    <mergeCell ref="A60:B62"/>
    <mergeCell ref="C60:E60"/>
    <mergeCell ref="W60:Z60"/>
    <mergeCell ref="C57:E57"/>
    <mergeCell ref="C58:E58"/>
    <mergeCell ref="C59:O59"/>
    <mergeCell ref="F60:O60"/>
    <mergeCell ref="A57:B59"/>
    <mergeCell ref="AA62:AO62"/>
    <mergeCell ref="AA63:AE63"/>
    <mergeCell ref="C61:E61"/>
    <mergeCell ref="W61:Z61"/>
    <mergeCell ref="AF63:AJ63"/>
    <mergeCell ref="AK63:AO63"/>
    <mergeCell ref="P62:Z62"/>
    <mergeCell ref="A63:B65"/>
    <mergeCell ref="C63:E63"/>
    <mergeCell ref="W63:Z63"/>
    <mergeCell ref="C64:E64"/>
    <mergeCell ref="F64:O64"/>
    <mergeCell ref="C65:O65"/>
    <mergeCell ref="P64:V64"/>
    <mergeCell ref="P65:Z65"/>
    <mergeCell ref="W64:Z64"/>
    <mergeCell ref="P63:V63"/>
    <mergeCell ref="AF64:AJ64"/>
    <mergeCell ref="AK60:AO60"/>
    <mergeCell ref="AA61:AE61"/>
    <mergeCell ref="AF61:AJ61"/>
    <mergeCell ref="AK61:AO61"/>
    <mergeCell ref="P57:V57"/>
    <mergeCell ref="P58:V58"/>
    <mergeCell ref="P59:Z59"/>
    <mergeCell ref="P60:V60"/>
    <mergeCell ref="P61:V61"/>
    <mergeCell ref="AF57:AJ57"/>
    <mergeCell ref="AA57:AE57"/>
    <mergeCell ref="AA58:AE58"/>
    <mergeCell ref="AF58:AJ58"/>
    <mergeCell ref="AA59:AO59"/>
    <mergeCell ref="AA60:AE60"/>
    <mergeCell ref="AK64:AO64"/>
    <mergeCell ref="AA65:AO65"/>
    <mergeCell ref="AF60:AJ60"/>
    <mergeCell ref="A68:B68"/>
    <mergeCell ref="C68:O68"/>
    <mergeCell ref="P68:Z68"/>
    <mergeCell ref="AA68:AE68"/>
    <mergeCell ref="AF68:AJ68"/>
    <mergeCell ref="AK68:AO68"/>
    <mergeCell ref="AA64:AE64"/>
    <mergeCell ref="A69:B71"/>
    <mergeCell ref="C69:E69"/>
    <mergeCell ref="F69:O69"/>
    <mergeCell ref="P69:V69"/>
    <mergeCell ref="C70:E70"/>
    <mergeCell ref="F70:O70"/>
    <mergeCell ref="P70:V70"/>
    <mergeCell ref="C71:O71"/>
    <mergeCell ref="P71:Z71"/>
    <mergeCell ref="AF70:AJ70"/>
    <mergeCell ref="AA73:AE73"/>
    <mergeCell ref="AK70:AO70"/>
    <mergeCell ref="W69:Z69"/>
    <mergeCell ref="AA69:AE69"/>
    <mergeCell ref="AF69:AJ69"/>
    <mergeCell ref="AK69:AO69"/>
    <mergeCell ref="W72:Z72"/>
    <mergeCell ref="C74:O74"/>
    <mergeCell ref="P74:Z74"/>
    <mergeCell ref="C73:E73"/>
    <mergeCell ref="W70:Z70"/>
    <mergeCell ref="AA70:AE70"/>
    <mergeCell ref="AA71:AO71"/>
    <mergeCell ref="AA72:AE72"/>
    <mergeCell ref="AF72:AJ72"/>
    <mergeCell ref="AK72:AO72"/>
    <mergeCell ref="AK73:AO73"/>
    <mergeCell ref="F76:O76"/>
    <mergeCell ref="P76:V76"/>
    <mergeCell ref="C77:O77"/>
    <mergeCell ref="P77:Z77"/>
    <mergeCell ref="A72:B74"/>
    <mergeCell ref="C72:E72"/>
    <mergeCell ref="F72:O72"/>
    <mergeCell ref="P72:V72"/>
    <mergeCell ref="F73:O73"/>
    <mergeCell ref="P73:V73"/>
    <mergeCell ref="W76:Z76"/>
    <mergeCell ref="AA76:AE76"/>
    <mergeCell ref="AF76:AJ76"/>
    <mergeCell ref="AK76:AO76"/>
    <mergeCell ref="AF73:AJ73"/>
    <mergeCell ref="A75:B77"/>
    <mergeCell ref="C75:E75"/>
    <mergeCell ref="F75:O75"/>
    <mergeCell ref="P75:V75"/>
    <mergeCell ref="C76:E76"/>
    <mergeCell ref="AK56:AO56"/>
    <mergeCell ref="AK57:AO57"/>
    <mergeCell ref="AK58:AO58"/>
    <mergeCell ref="AF56:AJ56"/>
    <mergeCell ref="W75:Z75"/>
    <mergeCell ref="AA75:AE75"/>
    <mergeCell ref="AF75:AJ75"/>
    <mergeCell ref="AK75:AO75"/>
    <mergeCell ref="AA74:AO74"/>
    <mergeCell ref="W73:Z73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arai</dc:creator>
  <cp:keywords/>
  <dc:description/>
  <cp:lastModifiedBy>User</cp:lastModifiedBy>
  <cp:lastPrinted>2017-09-06T06:09:53Z</cp:lastPrinted>
  <dcterms:created xsi:type="dcterms:W3CDTF">2002-09-26T06:24:35Z</dcterms:created>
  <dcterms:modified xsi:type="dcterms:W3CDTF">2018-01-26T09:34:55Z</dcterms:modified>
  <cp:category/>
  <cp:version/>
  <cp:contentType/>
  <cp:contentStatus/>
</cp:coreProperties>
</file>